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Excel Practice codebasics\08\"/>
    </mc:Choice>
  </mc:AlternateContent>
  <xr:revisionPtr revIDLastSave="0" documentId="13_ncr:1_{4ACC8CF7-7983-4743-8A68-ED16B929391D}" xr6:coauthVersionLast="47" xr6:coauthVersionMax="47" xr10:uidLastSave="{00000000-0000-0000-0000-000000000000}"/>
  <bookViews>
    <workbookView xWindow="-108" yWindow="-108" windowWidth="23256" windowHeight="12456" activeTab="1" xr2:uid="{94D0C71F-5105-4504-A897-9DE0D1B21EBD}"/>
  </bookViews>
  <sheets>
    <sheet name="Market Performance vs Target" sheetId="2" r:id="rId1"/>
    <sheet name="Customer Performance Report" sheetId="1" r:id="rId2"/>
    <sheet name="P&amp;L year (2)" sheetId="4" r:id="rId3"/>
    <sheet name="P&amp;L year" sheetId="3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c2f7ff6-ab67-477b-8c17-3dae2e7bef65" name="dim_customer" connection="Query - dim_customer"/>
          <x15:modelTable id="dim_market_12a232b7-3f9b-456b-9baa-406be7f26ee2" name="dim_market" connection="Query - dim_market"/>
          <x15:modelTable id="dim_product_a7f230a6-368e-4187-b6b4-2977843d74e4" name="dim_product" connection="Query - dim_product"/>
          <x15:modelTable id="fact_sales_monthly_f3e1156a-4350-471a-83e4-5167fe875239" name="fact_sales_monthly" connection="Query - fact_sales_monthly_with_cost"/>
          <x15:modelTable id="dim_date_c7c222a0-9181-409f-8c48-80c641fe785e" name="dim_date" connection="Query - dim_date"/>
          <x15:modelTable id="ns_targets_2021_6af6a58d-19d7-4aa4-9a1a-7e6438eab34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51" i="3" l="1"/>
  <c r="O50" i="3"/>
  <c r="D51" i="3"/>
  <c r="E51" i="3"/>
  <c r="F51" i="3"/>
  <c r="G51" i="3"/>
  <c r="H51" i="3"/>
  <c r="I51" i="3"/>
  <c r="J51" i="3"/>
  <c r="K51" i="3"/>
  <c r="L51" i="3"/>
  <c r="M51" i="3"/>
  <c r="N51" i="3"/>
  <c r="C51" i="3"/>
  <c r="D50" i="3"/>
  <c r="E50" i="3"/>
  <c r="F50" i="3"/>
  <c r="G50" i="3"/>
  <c r="H50" i="3"/>
  <c r="I50" i="3"/>
  <c r="J50" i="3"/>
  <c r="K50" i="3"/>
  <c r="L50" i="3"/>
  <c r="M50" i="3"/>
  <c r="N50" i="3"/>
  <c r="C50" i="3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33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3242927-F628-4850-AB1C-4FBD0419D12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a9061fa-9295-44aa-9217-055cfce4df8f"/>
      </ext>
    </extLst>
  </connection>
  <connection id="2" xr16:uid="{4E5CC46D-E69F-4EE2-AE10-CE2370085B8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b62e8b5-ef0b-4091-9e16-d8bf1d944d6e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6BF514C-3786-4BED-B09B-CED7F56C2B8E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f85a2b7-952a-4f35-8b4b-b414ee4ecd1f"/>
      </ext>
    </extLst>
  </connection>
  <connection id="4" xr16:uid="{6B9B6718-B168-4448-8F81-49C7756677E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29428ad-8b48-4730-8f5e-a51d3b526f63"/>
      </ext>
    </extLst>
  </connection>
  <connection id="5" xr16:uid="{FFC9D30B-E86E-4071-98CF-526A91F11550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ea809a2a-0240-4158-bc32-d2440336632d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27D3166E-EF61-415B-9DDD-DE69119AEFD9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E30B0E5A-68BA-4B09-A3B7-2017D9093F7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b21770a-6759-47f7-9c50-dc07b0fa2d7f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95772E26-6188-41A6-BF98-6527F1677A9C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A50ACAB3-0C72-4BFF-877C-F3D994FF1B3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<sst xmlns="http://schemas.openxmlformats.org/spreadsheetml/2006/main" count="248" uniqueCount="139">
  <si>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</si>
  <si>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</si>
  <si>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</si>
  <si>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</si>
  <si>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</si>
  <si>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</si>
  <si>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</si>
  <si>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</si>
  <si>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</si>
  <si>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</si>
  <si>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</si>
  <si>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</si>
  <si>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</si>
  <si>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</si>
  <si>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</si>
  <si>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</si>
  <si>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</si>
  <si>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</si>
  <si>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</si>
  <si>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</si>
  <si>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</si>
  <si>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</si>
  <si>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</si>
  <si>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</si>
  <si>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</si>
  <si>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</si>
  <si>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</si>
  <si>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</si>
  <si>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</si>
  <si>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</si>
  <si>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</si>
  <si>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</si>
  <si>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</si>
  <si>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</si>
  <si>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</si>
  <si>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</si>
  <si>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</si>
  <si>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</si>
  <si>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</si>
  <si>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</si>
  <si>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</si>
  <si>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</si>
  <si>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</si>
  <si>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</si>
  <si>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</si>
  <si>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</si>
  <si>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</si>
  <si>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</si>
  <si>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</si>
  <si>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</si>
  <si>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</si>
  <si>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</si>
  <si>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</si>
  <si>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</si>
  <si>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</si>
  <si>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</si>
  <si>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</si>
  <si>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</si>
  <si>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</si>
  <si>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</si>
  <si>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</si>
  <si>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</si>
  <si>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</si>
  <si>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</si>
  <si>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</si>
  <si>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</si>
  <si>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</si>
  <si>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</si>
  <si>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</si>
  <si>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</si>
  <si>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</si>
  <si>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</si>
  <si>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</si>
  <si>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</si>
  <si>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</si>
  <si>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2021 vs 2020</t>
  </si>
  <si>
    <t>Customer</t>
  </si>
  <si>
    <t>Filters</t>
  </si>
  <si>
    <t>Customer Net Sales Performance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</si>
  <si>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</si>
  <si>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</si>
  <si>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</si>
  <si>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</si>
  <si>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</si>
  <si>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</si>
  <si>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</si>
  <si>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</si>
  <si>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</si>
  <si>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</si>
  <si>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</si>
  <si>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</si>
  <si>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</si>
  <si>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</si>
  <si>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</si>
  <si>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</si>
  <si>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</si>
  <si>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</si>
  <si>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</si>
  <si>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</si>
  <si>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</si>
  <si>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</si>
  <si>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</si>
  <si>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</si>
  <si>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Market Performance vs Target</t>
  </si>
  <si>
    <t>2021 - Target</t>
  </si>
  <si>
    <t>%</t>
  </si>
  <si>
    <t>All values are in USD</t>
  </si>
  <si>
    <t>Net Sales</t>
  </si>
  <si>
    <t>COGS</t>
  </si>
  <si>
    <t>Gross Margin</t>
  </si>
  <si>
    <t>Gross Margin%</t>
  </si>
  <si>
    <t>Note: 2021 vs 2020 is not a part of pivot table</t>
  </si>
  <si>
    <t>P &amp; L by Fiscal Years</t>
  </si>
  <si>
    <t>Fiscal Years</t>
  </si>
  <si>
    <t>Metrics</t>
  </si>
  <si>
    <t>2021 vs 2020(Growth)</t>
  </si>
  <si>
    <t>customer</t>
  </si>
  <si>
    <t>FY</t>
  </si>
  <si>
    <t>Q1</t>
  </si>
  <si>
    <t>Q2</t>
  </si>
  <si>
    <t>Q3</t>
  </si>
  <si>
    <t>Q4</t>
  </si>
  <si>
    <t>Nov</t>
  </si>
  <si>
    <t>Oct</t>
  </si>
  <si>
    <t>Sep</t>
  </si>
  <si>
    <t>Dec</t>
  </si>
  <si>
    <t>Feb</t>
  </si>
  <si>
    <t>Jan</t>
  </si>
  <si>
    <t>Apr</t>
  </si>
  <si>
    <t>Mar</t>
  </si>
  <si>
    <t>May</t>
  </si>
  <si>
    <t>Aug</t>
  </si>
  <si>
    <t>Jul</t>
  </si>
  <si>
    <t>Jun</t>
  </si>
  <si>
    <t>Quarters</t>
  </si>
  <si>
    <t>2020 vs 2019</t>
  </si>
  <si>
    <t>Net Sales Comparison(Growth%)</t>
  </si>
  <si>
    <t>Note:Do not modify the pivot table</t>
  </si>
  <si>
    <t>P &amp; L by Fiscal Years(Month)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</si>
</sst>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%"/>
  </numFmts>
  <fonts count="10" x14ac:knownFonts="1">
    <font>
      <sz val="11"/>
      <color theme="1"/>
      <name val="Calibri"/>
      <family val="2"/>
      <scheme val="minor"/>
    </font>
    <font>
      <sz val="12"/>
      <color theme="1"/>
      <name val="Aptos Narrow"/>
      <family val="2"/>
    </font>
    <font>
      <b/>
      <sz val="12"/>
      <color theme="1"/>
      <name val="Aptos Narrow"/>
      <family val="2"/>
    </font>
    <font>
      <b/>
      <sz val="12"/>
      <color theme="7" tint="-0.499984740745262"/>
      <name val="Calibri"/>
      <family val="2"/>
      <scheme val="minor"/>
    </font>
    <font>
      <b/>
      <sz val="14"/>
      <color theme="7" tint="-0.499984740745262"/>
      <name val="Calibri"/>
      <family val="2"/>
      <scheme val="minor"/>
    </font>
    <font>
      <sz val="14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36">
    <xf numFmtId="0" fontId="0" fillId="0" borderId="0" xfId="0"/>
    <xf numFmtId="0" fontId="3" fillId="0" borderId="0" xfId="0" applyFont="1"/>
    <xf numFmtId="165" fontId="1" fillId="0" borderId="3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1" fillId="0" borderId="4" xfId="0" pivotButton="1" applyFont="1" applyBorder="1"/>
    <xf numFmtId="0" fontId="1" fillId="0" borderId="5" xfId="0" applyFont="1" applyBorder="1"/>
    <xf numFmtId="0" fontId="3" fillId="0" borderId="0" xfId="0" applyFont="1" applyAlignment="1">
      <alignment horizontal="left"/>
    </xf>
    <xf numFmtId="0" fontId="4" fillId="0" borderId="0" xfId="0" applyFont="1"/>
    <xf numFmtId="0" fontId="5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165" fontId="1" fillId="0" borderId="1" xfId="0" applyNumberFormat="1" applyFont="1" applyBorder="1"/>
    <xf numFmtId="0" fontId="1" fillId="0" borderId="6" xfId="0" applyFont="1" applyBorder="1" applyAlignment="1">
      <alignment horizontal="left"/>
    </xf>
    <xf numFmtId="0" fontId="1" fillId="0" borderId="7" xfId="0" applyFont="1" applyBorder="1" applyAlignment="1">
      <alignment horizontal="left"/>
    </xf>
    <xf numFmtId="0" fontId="2" fillId="0" borderId="8" xfId="0" applyFont="1" applyBorder="1" applyAlignment="1">
      <alignment horizontal="left"/>
    </xf>
    <xf numFmtId="165" fontId="2" fillId="0" borderId="8" xfId="0" applyNumberFormat="1" applyFont="1" applyBorder="1"/>
    <xf numFmtId="164" fontId="2" fillId="0" borderId="8" xfId="0" applyNumberFormat="1" applyFont="1" applyBorder="1"/>
    <xf numFmtId="0" fontId="0" fillId="0" borderId="0" xfId="0" pivotButton="1"/>
    <xf numFmtId="0" fontId="7" fillId="0" borderId="0" xfId="0" applyFont="1" applyAlignment="1">
      <alignment horizontal="left"/>
    </xf>
    <xf numFmtId="165" fontId="7" fillId="0" borderId="0" xfId="0" applyNumberFormat="1" applyFont="1"/>
    <xf numFmtId="166" fontId="7" fillId="0" borderId="0" xfId="0" applyNumberFormat="1" applyFont="1"/>
    <xf numFmtId="166" fontId="2" fillId="0" borderId="2" xfId="0" applyNumberFormat="1" applyFont="1" applyBorder="1"/>
    <xf numFmtId="166" fontId="7" fillId="0" borderId="0" xfId="1" applyNumberFormat="1" applyFont="1"/>
    <xf numFmtId="166" fontId="0" fillId="0" borderId="0" xfId="1" applyNumberFormat="1" applyFont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2" fillId="0" borderId="0" xfId="0" pivotButton="1" applyFont="1"/>
    <xf numFmtId="165" fontId="9" fillId="0" borderId="0" xfId="0" applyNumberFormat="1" applyFont="1"/>
    <xf numFmtId="166" fontId="9" fillId="0" borderId="0" xfId="0" applyNumberFormat="1" applyFont="1"/>
    <xf numFmtId="0" fontId="8" fillId="0" borderId="0" xfId="0" applyFont="1" applyAlignment="1">
      <alignment horizontal="center"/>
    </xf>
    <xf numFmtId="166" fontId="8" fillId="0" borderId="0" xfId="1" applyNumberFormat="1" applyFont="1"/>
  </cellXfs>
  <cellStyles count="2">
    <cellStyle name="Normal" xfId="0" builtinId="0"/>
    <cellStyle name="Percent" xfId="1" builtinId="5"/>
  </cellStyles>
  <dxfs count="81">
    <dxf>
      <font>
        <b/>
      </font>
    </dxf>
    <dxf>
      <numFmt numFmtId="166" formatCode="0.0%"/>
    </dxf>
    <dxf>
      <font>
        <sz val="12"/>
      </font>
    </dxf>
    <dxf>
      <font>
        <sz val="12"/>
      </font>
    </dxf>
    <dxf>
      <font>
        <b/>
      </font>
    </dxf>
    <dxf>
      <numFmt numFmtId="166" formatCode="0.0%"/>
    </dxf>
    <dxf>
      <font>
        <sz val="12"/>
      </font>
    </dxf>
    <dxf>
      <font>
        <sz val="12"/>
      </font>
    </dxf>
    <dxf>
      <font>
        <b/>
      </font>
    </dxf>
    <dxf>
      <numFmt numFmtId="166" formatCode="0.0%"/>
    </dxf>
    <dxf>
      <font>
        <sz val="12"/>
      </font>
    </dxf>
    <dxf>
      <font>
        <sz val="12"/>
      </font>
    </dxf>
    <dxf>
      <numFmt numFmtId="166" formatCode="0.0%"/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2"/>
      </font>
    </dxf>
    <dxf>
      <font>
        <name val="Aptos Narrow"/>
        <scheme val="none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sz val="12"/>
      </font>
    </dxf>
    <dxf>
      <font>
        <name val="Aptos Narrow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font>
        <b/>
        <i val="0"/>
      </font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2" defaultTableStyle="TableStyleMedium2" defaultPivotStyle="PivotStyleLight16">
    <tableStyle name="AtliQ" table="0" count="4" xr9:uid="{4E87981F-3B4E-4088-9A3D-4AA266368E44}">
      <tableStyleElement type="wholeTable" dxfId="80"/>
      <tableStyleElement type="headerRow" dxfId="79"/>
      <tableStyleElement type="pageFieldLabels" dxfId="78"/>
      <tableStyleElement type="pageFieldValues" dxfId="77"/>
    </tableStyle>
    <tableStyle name="Invisible" pivot="0" table="0" count="0" xr9:uid="{5A4F06C5-DAA5-49E4-BE69-476CD5BCF9B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mya Saha" refreshedDate="45325.677936574073" backgroundQuery="1" createdVersion="8" refreshedVersion="8" minRefreshableVersion="3" recordCount="0" supportSubquery="1" supportAdvancedDrill="1" xr:uid="{70A5C29B-C833-4150-92C1-D36672EE421B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3" level="32767"/>
    <cacheField name="[Measures].[Gross Margin%]" caption="Gross Margin%" numFmtId="0" hierarchy="4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 2021]" caption="2021 - Target 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%]" caption="Gross Margin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mya Saha" refreshedDate="45325.677939583336" backgroundQuery="1" createdVersion="8" refreshedVersion="8" minRefreshableVersion="3" recordCount="0" supportSubquery="1" supportAdvancedDrill="1" xr:uid="{ECA73D2B-B1D9-497F-B9E5-932A2365FF4A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5" level="32767"/>
    <cacheField name="[Measures].[NetSales 20]" caption="NetSales 20" numFmtId="0" hierarchy="36" level="32767"/>
    <cacheField name="[Measures].[NetSales 21]" caption="NetSales 21" numFmtId="0" hierarchy="37" level="32767"/>
    <cacheField name="[Measures].[2021 vs 2020]" caption="2021 vs 2020" numFmtId="0" hierarchy="38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 2021]" caption="2021 - Target 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%]" caption="Gross Margin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Soumya Saha" refreshedDate="45325.677941666669" backgroundQuery="1" createdVersion="8" refreshedVersion="8" minRefreshableVersion="3" recordCount="0" supportSubquery="1" supportAdvancedDrill="1" xr:uid="{F110C2CB-E25D-4463-973A-3C6D5DB817F8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5" level="32767"/>
    <cacheField name="[Measures].[NetSales 20]" caption="NetSales 20" numFmtId="0" hierarchy="36" level="32767"/>
    <cacheField name="[Measures].[NetSales 21]" caption="NetSales 21" numFmtId="0" hierarchy="37" level="32767"/>
    <cacheField name="[Measures].[2021 - Target 2021]" caption="2021 - Target 2021" numFmtId="0" hierarchy="40" level="32767"/>
    <cacheField name="[Measures].[%]" caption="%" numFmtId="0" hierarchy="41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 2021]" caption="2021 - Target 20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%]" caption="Gross Margin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mya Saha" refreshedDate="45325.70068923611" backgroundQuery="1" createdVersion="8" refreshedVersion="8" minRefreshableVersion="3" recordCount="0" supportSubquery="1" supportAdvancedDrill="1" xr:uid="{F1D309A0-9943-47FF-A342-C756B463D3BF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3" level="32767"/>
    <cacheField name="[Measures].[Gross Margin%]" caption="Gross Margin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 2021]" caption="2021 - Target 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%]" caption="Gross Margin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mya Saha" refreshedDate="45325.700789120368" backgroundQuery="1" createdVersion="8" refreshedVersion="8" minRefreshableVersion="3" recordCount="0" supportSubquery="1" supportAdvancedDrill="1" xr:uid="{BE4203E9-3915-4DB9-9901-A0015F15F6FB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3" level="32767"/>
    <cacheField name="[Measures].[Gross Margin%]" caption="Gross Margin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 2021]" caption="2021 - Target 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%]" caption="Gross Margin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oumya Saha" refreshedDate="45325.713335300927" backgroundQuery="1" createdVersion="8" refreshedVersion="8" minRefreshableVersion="3" recordCount="0" supportSubquery="1" supportAdvancedDrill="1" xr:uid="{AE037E68-2EAD-46E0-8E7D-A5F5C11A0348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3" level="32767"/>
    <cacheField name="[Measures].[Gross Margin%]" caption="Gross Margin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 2021]" caption="2021 - Target 2021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%]" caption="Gross Margin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A36D70-CA98-48B0-A0F1-FCBCD8831ED0}" name="PivotTable1" cacheId="2" applyNumberFormats="0" applyBorderFormats="0" applyFontFormats="0" applyPatternFormats="0" applyAlignmentFormats="0" applyWidthHeightFormats="1" dataCaption="Values" tag="c7be8f85-bacf-4e7a-9e22-d568301368b4" updatedVersion="8" minRefreshableVersion="3" useAutoFormatting="1" subtotalHiddenItems="1" colGrandTotals="0" itemPrintTitles="1" createdVersion="8" indent="0" outline="1" outlineData="1" multipleFieldFilters="0" rowHeaderCaption="Country">
  <location ref="B8:G32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 - Target" fld="6" subtotal="count" baseField="1" baseItem="0" numFmtId="165"/>
    <dataField fld="7" subtotal="count" baseField="0" baseItem="0"/>
  </dataFields>
  <formats count="29">
    <format dxfId="76">
      <pivotArea type="all" dataOnly="0" outline="0" fieldPosition="0"/>
    </format>
    <format dxfId="75">
      <pivotArea type="all" dataOnly="0" outline="0" fieldPosition="0"/>
    </format>
    <format dxfId="74">
      <pivotArea type="all" dataOnly="0" outline="0" fieldPosition="0"/>
    </format>
    <format dxfId="73">
      <pivotArea outline="0" collapsedLevelsAreSubtotals="1" fieldPosition="0"/>
    </format>
    <format dxfId="72">
      <pivotArea dataOnly="0" labelOnly="1" grandRow="1" outline="0" fieldPosition="0"/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type="all" dataOnly="0" outline="0" fieldPosition="0"/>
    </format>
    <format dxfId="69">
      <pivotArea outline="0" collapsedLevelsAreSubtotals="1" fieldPosition="0"/>
    </format>
    <format dxfId="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">
      <pivotArea dataOnly="0" grandRow="1" axis="axisRow" fieldPosition="0"/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grandRow="1" outline="0" collapsedLevelsAreSubtotals="1" fieldPosition="0"/>
    </format>
    <format dxfId="63">
      <pivotArea dataOnly="0" labelOnly="1" grandRow="1" outline="0" fieldPosition="0"/>
    </format>
    <format dxfId="62">
      <pivotArea grandRow="1" outline="0" collapsedLevelsAreSubtotals="1" fieldPosition="0"/>
    </format>
    <format dxfId="61">
      <pivotArea dataOnly="0" labelOnly="1" grandRow="1" outline="0" fieldPosition="0"/>
    </format>
    <format dxfId="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dataOnly="0" labelOnly="1" grandRow="1" outline="0" fieldPosition="0"/>
    </format>
    <format dxfId="56">
      <pivotArea dataOnly="0" labelOnly="1" grandRow="1" outline="0" fieldPosition="0"/>
    </format>
    <format dxfId="55">
      <pivotArea grandRow="1" outline="0" collapsedLevelsAreSubtotals="1" fieldPosition="0"/>
    </format>
    <format dxfId="54">
      <pivotArea dataOnly="0" labelOnly="1" grandRow="1" outline="0" fieldPosition="0"/>
    </format>
    <format dxfId="53">
      <pivotArea field="1" type="button" dataOnly="0" labelOnly="1" outline="0" axis="axisRow" fieldPosition="0"/>
    </format>
    <format dxfId="52">
      <pivotArea outline="0" fieldPosition="0">
        <references count="1">
          <reference field="4294967294" count="1">
            <x v="3"/>
          </reference>
        </references>
      </pivotArea>
    </format>
    <format dxfId="5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5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8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1">
              <x v="1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2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DA2A97-4ECC-4F81-B08F-9B57D0A57738}" name="PivotTable1" cacheId="1" applyNumberFormats="0" applyBorderFormats="0" applyFontFormats="0" applyPatternFormats="0" applyAlignmentFormats="0" applyWidthHeightFormats="1" dataCaption="Values" tag="653f22cd-a5cc-4ea4-a042-aa87bf5157a4" updatedVersion="8" minRefreshableVersion="3" useAutoFormatting="1" subtotalHiddenItems="1" colGrandTotals="0" itemPrintTitles="1" createdVersion="8" indent="0" outline="1" outlineData="1" multipleFieldFilters="0" rowHeaderCaption="Customer">
  <location ref="B8:F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4" subtotal="count" baseField="0" baseItem="2" numFmtId="165"/>
    <dataField name="2020" fld="5" subtotal="count" baseField="0" baseItem="3" numFmtId="165"/>
    <dataField name="2021" fld="6" subtotal="count" baseField="0" baseItem="3" numFmtId="165"/>
    <dataField fld="7" subtotal="count" baseField="0" baseItem="0"/>
  </dataFields>
  <formats count="33">
    <format dxfId="47">
      <pivotArea type="all" dataOnly="0" outline="0" fieldPosition="0"/>
    </format>
    <format dxfId="46">
      <pivotArea type="all" dataOnly="0" outline="0" fieldPosition="0"/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field="0" type="button" dataOnly="0" labelOnly="1" outline="0" axis="axisRow" fieldPosition="0"/>
    </format>
    <format dxfId="4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">
      <pivotArea dataOnly="0" labelOnly="1" grandRow="1" outline="0" fieldPosition="0"/>
    </format>
    <format dxfId="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">
      <pivotArea type="all" dataOnly="0" outline="0" fieldPosition="0"/>
    </format>
    <format dxfId="37">
      <pivotArea outline="0" collapsedLevelsAreSubtotals="1" fieldPosition="0"/>
    </format>
    <format dxfId="3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dataOnly="0" grandRow="1" axis="axisRow" fieldPosition="0"/>
    </format>
    <format dxfId="3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9">
      <pivotArea dataOnly="0" labelOnly="1" fieldPosition="0">
        <references count="1"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28">
      <pivotArea field="0" type="button" dataOnly="0" labelOnly="1" outline="0" axis="axisRow" fieldPosition="0"/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labelOnly="1" fieldPosition="0">
        <references count="1">
          <reference field="0" count="10">
            <x v="17"/>
            <x v="21"/>
            <x v="22"/>
            <x v="29"/>
            <x v="30"/>
            <x v="32"/>
            <x v="35"/>
            <x v="41"/>
            <x v="49"/>
            <x v="52"/>
          </reference>
        </references>
      </pivotArea>
    </format>
    <format dxfId="20">
      <pivotArea field="0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dataOnly="0" labelOnly="1" grandRow="1" outline="0" fieldPosition="0"/>
    </format>
    <format dxfId="15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53AAA2-98EB-491C-B50C-5F0018344911}" name="PivotTable1" cacheId="0" dataOnRows="1" applyNumberFormats="0" applyBorderFormats="0" applyFontFormats="0" applyPatternFormats="0" applyAlignmentFormats="0" applyWidthHeightFormats="1" dataCaption="Metrics" tag="188d04c7-5845-4143-95b7-6d2d45f02a40" updatedVersion="8" minRefreshableVersion="3" subtotalHiddenItems="1" colGrandTotals="0" itemPrintTitles="1" createdVersion="8" indent="0" outline="1" outlineData="1" multipleFieldFilters="0" rowHeaderCaption="Customer" colHeaderCaption="Fiscal Years">
  <location ref="B9:E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1" name="[dim_market].[market].[All]" cap="All"/>
    <pageField fld="0" hier="13" name="[dim_market].[region].[All]" cap="All"/>
    <pageField fld="2" hier="15" name="[dim_product].[division].[All]" cap="All"/>
    <pageField fld="8" hier="1" name="[dim_customer].[customer].[All]" cap="All"/>
  </pageFields>
  <dataFields count="4">
    <dataField fld="3" subtotal="count" baseField="0" baseItem="0" numFmtId="165"/>
    <dataField fld="4" subtotal="count" baseField="0" baseItem="0" numFmtId="165"/>
    <dataField fld="6" subtotal="count" baseField="0" baseItem="0" numFmtId="165"/>
    <dataField fld="7" subtotal="count" baseField="5" baseItem="0" numFmtId="166"/>
  </dataFields>
  <formats count="3">
    <format dxfId="14">
      <pivotArea outline="0" collapsedLevelsAreSubtotals="1" fieldPosition="0"/>
    </format>
    <format dxfId="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">
      <pivotArea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2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3BD0FDB-7FD9-469B-91EB-D5C5B83DE87A}" name="PivotTable3" cacheId="4" dataOnRows="1" applyNumberFormats="0" applyBorderFormats="0" applyFontFormats="0" applyPatternFormats="0" applyAlignmentFormats="0" applyWidthHeightFormats="1" dataCaption="Metrics" tag="cf53bbcb-a4a8-4377-97f6-251fb4b63a5a" updatedVersion="8" minRefreshableVersion="3" subtotalHiddenItems="1" rowGrandTotals="0" itemPrintTitles="1" createdVersion="8" indent="0" outline="1" outlineData="1" multipleFieldFilters="0" rowHeaderCaption="Customer" colHeaderCaption="Quarters">
  <location ref="B40:O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1]" cap="2021"/>
  </pageFields>
  <dataFields count="4">
    <dataField fld="3" subtotal="count" baseField="0" baseItem="0" numFmtId="165"/>
    <dataField fld="4" subtotal="count" baseField="0" baseItem="0" numFmtId="165"/>
    <dataField fld="6" subtotal="count" baseField="0" baseItem="0" numFmtId="165"/>
    <dataField fld="7" subtotal="count" baseField="5" baseItem="0" numFmtId="166"/>
  </dataFields>
  <formats count="4">
    <format dxfId="3">
      <pivotArea outline="0" collapsedLevelsAreSubtotals="1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grandCol="1" outline="0" collapsedLevelsAreSubtotals="1" fieldPosition="0"/>
    </format>
  </formats>
  <conditionalFormats count="3">
    <conditionalFormat priority="2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2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7FE61A-5D3D-4003-8A46-73DE28FDC3D4}" name="PivotTable2" cacheId="3" dataOnRows="1" applyNumberFormats="0" applyBorderFormats="0" applyFontFormats="0" applyPatternFormats="0" applyAlignmentFormats="0" applyWidthHeightFormats="1" dataCaption="Metrics" tag="150c301f-d776-4da4-b74c-4857de956176" updatedVersion="8" minRefreshableVersion="3" subtotalHiddenItems="1" rowGrandTotals="0" itemPrintTitles="1" createdVersion="8" indent="0" outline="1" outlineData="1" multipleFieldFilters="0" rowHeaderCaption="Customer" colHeaderCaption="Quarters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0]" cap="2020"/>
  </pageFields>
  <dataFields count="4">
    <dataField fld="3" subtotal="count" baseField="0" baseItem="0" numFmtId="165"/>
    <dataField fld="4" subtotal="count" baseField="0" baseItem="0" numFmtId="165"/>
    <dataField fld="6" subtotal="count" baseField="0" baseItem="0" numFmtId="165"/>
    <dataField fld="7" subtotal="count" baseField="5" baseItem="0" numFmtId="166"/>
  </dataFields>
  <formats count="4">
    <format dxfId="7">
      <pivotArea outline="0" collapsedLevelsAreSubtotals="1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">
      <pivotArea outline="0" fieldPosition="0">
        <references count="1">
          <reference field="4294967294" count="1">
            <x v="3"/>
          </reference>
        </references>
      </pivotArea>
    </format>
    <format dxfId="4">
      <pivotArea grandCol="1" outline="0" collapsedLevelsAreSubtotals="1" fieldPosition="0"/>
    </format>
  </formats>
  <conditionalFormats count="3"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2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31AD9F-9DCB-4CA7-9B31-4F8D23C66E77}" name="PivotTable1" cacheId="5" dataOnRows="1" applyNumberFormats="0" applyBorderFormats="0" applyFontFormats="0" applyPatternFormats="0" applyAlignmentFormats="0" applyWidthHeightFormats="1" dataCaption="Metrics" tag="9711ddee-42e8-46e2-a6e1-de34141b676a" updatedVersion="8" minRefreshableVersion="3" subtotalHiddenItems="1" rowGrandTotals="0" itemPrintTitles="1" createdVersion="8" indent="0" outline="1" outlineData="1" multipleFieldFilters="0" rowHeaderCaption="Customer" colHeaderCaption="Quarters">
  <location ref="B10:O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19]" cap="2019"/>
  </pageFields>
  <dataFields count="4">
    <dataField fld="3" subtotal="count" baseField="0" baseItem="0" numFmtId="165"/>
    <dataField fld="4" subtotal="count" baseField="0" baseItem="0" numFmtId="165"/>
    <dataField fld="6" subtotal="count" baseField="0" baseItem="0" numFmtId="165"/>
    <dataField fld="7" subtotal="count" baseField="5" baseItem="0" numFmtId="166"/>
  </dataFields>
  <formats count="4">
    <format dxfId="11">
      <pivotArea outline="0" collapsedLevelsAreSubtotals="1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outline="0" fieldPosition="0">
        <references count="1">
          <reference field="4294967294" count="1">
            <x v="3"/>
          </reference>
        </references>
      </pivotArea>
    </format>
    <format dxfId="8">
      <pivotArea grandCol="1" outline="0" collapsedLevelsAreSubtotals="1" fieldPosition="0"/>
    </format>
  </formats>
  <conditionalFormats count="3">
    <conditionalFormat priority="8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2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1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F4A34A-2CA9-40D9-9680-675CA7D1FC8F}">
  <dimension ref="A1:G32"/>
  <sheetViews>
    <sheetView showGridLines="0" view="pageLayout" topLeftCell="A19" zoomScale="89" zoomScaleNormal="115" zoomScalePageLayoutView="89" workbookViewId="0">
      <selection activeCell="G3" sqref="G3"/>
    </sheetView>
  </sheetViews>
  <sheetFormatPr defaultRowHeight="14.4" x14ac:dyDescent="0.3"/>
  <cols>
    <col min="2" max="2" width="15" bestFit="1" customWidth="1"/>
    <col min="3" max="3" width="10.6640625" customWidth="1"/>
    <col min="4" max="5" width="9.77734375" customWidth="1"/>
    <col min="6" max="6" width="12.6640625" bestFit="1" customWidth="1"/>
    <col min="7" max="7" width="8.5546875" customWidth="1"/>
  </cols>
  <sheetData>
    <row r="1" spans="1:7" ht="18" x14ac:dyDescent="0.35">
      <c r="A1" s="8" t="s">
        <v>103</v>
      </c>
      <c r="B1" s="8"/>
      <c r="C1" s="9"/>
      <c r="D1" s="9"/>
    </row>
    <row r="2" spans="1:7" ht="15.6" x14ac:dyDescent="0.3">
      <c r="A2" t="s">
        <v>106</v>
      </c>
      <c r="B2" s="1"/>
    </row>
    <row r="3" spans="1:7" ht="15.6" x14ac:dyDescent="0.3">
      <c r="B3" s="1"/>
    </row>
    <row r="4" spans="1:7" ht="15.6" x14ac:dyDescent="0.3">
      <c r="B4" s="1" t="s">
        <v>77</v>
      </c>
      <c r="E4" s="1"/>
      <c r="F4" s="1"/>
    </row>
    <row r="5" spans="1:7" ht="15.6" x14ac:dyDescent="0.3">
      <c r="B5" s="5" t="s">
        <v>68</v>
      </c>
      <c r="C5" s="6" t="s" vm="1">
        <v>69</v>
      </c>
      <c r="E5" s="1"/>
      <c r="F5" s="7"/>
    </row>
    <row r="6" spans="1:7" ht="15.6" x14ac:dyDescent="0.3">
      <c r="B6" s="5" t="s">
        <v>71</v>
      </c>
      <c r="C6" s="6" t="s" vm="3">
        <v>69</v>
      </c>
    </row>
    <row r="8" spans="1:7" ht="15.6" x14ac:dyDescent="0.3">
      <c r="B8" s="31" t="s">
        <v>102</v>
      </c>
      <c r="C8" s="11" t="s">
        <v>72</v>
      </c>
      <c r="D8" s="11" t="s">
        <v>73</v>
      </c>
      <c r="E8" s="11" t="s">
        <v>74</v>
      </c>
      <c r="F8" s="11" t="s">
        <v>104</v>
      </c>
      <c r="G8" s="11" t="s">
        <v>105</v>
      </c>
    </row>
    <row r="9" spans="1:7" ht="15.6" x14ac:dyDescent="0.3">
      <c r="B9" s="16" t="s">
        <v>82</v>
      </c>
      <c r="C9" s="28">
        <v>3876686.5</v>
      </c>
      <c r="D9" s="28">
        <v>10697994.09</v>
      </c>
      <c r="E9" s="28">
        <v>20991333.73</v>
      </c>
      <c r="F9" s="28">
        <v>-2212702.5500000007</v>
      </c>
      <c r="G9" s="29">
        <v>-9.5358519668716904E-2</v>
      </c>
    </row>
    <row r="10" spans="1:7" ht="15.6" x14ac:dyDescent="0.3">
      <c r="B10" s="3" t="s">
        <v>83</v>
      </c>
      <c r="C10" s="15"/>
      <c r="D10" s="15">
        <v>118281.03</v>
      </c>
      <c r="E10" s="15">
        <v>2840298.27</v>
      </c>
      <c r="F10" s="15">
        <v>-333376.85999999987</v>
      </c>
      <c r="G10" s="4">
        <v>-0.10504441896042456</v>
      </c>
    </row>
    <row r="11" spans="1:7" ht="15.6" x14ac:dyDescent="0.3">
      <c r="B11" s="3" t="s">
        <v>84</v>
      </c>
      <c r="C11" s="15">
        <v>479984.39</v>
      </c>
      <c r="D11" s="15">
        <v>2258843.36</v>
      </c>
      <c r="E11" s="15">
        <v>6950493.5499999998</v>
      </c>
      <c r="F11" s="15">
        <v>-716880.88999999966</v>
      </c>
      <c r="G11" s="4">
        <v>-9.3497571510280861E-2</v>
      </c>
    </row>
    <row r="12" spans="1:7" ht="15.6" x14ac:dyDescent="0.3">
      <c r="B12" s="3" t="s">
        <v>85</v>
      </c>
      <c r="C12" s="15">
        <v>4764382.0599999996</v>
      </c>
      <c r="D12" s="15">
        <v>12170759.43</v>
      </c>
      <c r="E12" s="15">
        <v>35058881.399999999</v>
      </c>
      <c r="F12" s="15">
        <v>-5067398.1600000039</v>
      </c>
      <c r="G12" s="4">
        <v>-0.1262862696359085</v>
      </c>
    </row>
    <row r="13" spans="1:7" ht="15.6" x14ac:dyDescent="0.3">
      <c r="B13" s="3" t="s">
        <v>101</v>
      </c>
      <c r="C13" s="15">
        <v>1425717.75</v>
      </c>
      <c r="D13" s="15">
        <v>5423567.6699999999</v>
      </c>
      <c r="E13" s="15">
        <v>22886336.25</v>
      </c>
      <c r="F13" s="15">
        <v>-2066097.1799999997</v>
      </c>
      <c r="G13" s="4">
        <v>-8.2801430401411538E-2</v>
      </c>
    </row>
    <row r="14" spans="1:7" ht="15.6" x14ac:dyDescent="0.3">
      <c r="B14" s="3" t="s">
        <v>86</v>
      </c>
      <c r="C14" s="15">
        <v>4036469.18</v>
      </c>
      <c r="D14" s="15">
        <v>7471763.3600000003</v>
      </c>
      <c r="E14" s="15">
        <v>25944172.039999999</v>
      </c>
      <c r="F14" s="15">
        <v>-2189637.0400000066</v>
      </c>
      <c r="G14" s="4">
        <v>-7.7829384345847213E-2</v>
      </c>
    </row>
    <row r="15" spans="1:7" ht="15.6" x14ac:dyDescent="0.3">
      <c r="B15" s="3" t="s">
        <v>87</v>
      </c>
      <c r="C15" s="15">
        <v>2563110.11</v>
      </c>
      <c r="D15" s="15">
        <v>4685895.05</v>
      </c>
      <c r="E15" s="15">
        <v>12006271.039999999</v>
      </c>
      <c r="F15" s="15">
        <v>-1527369</v>
      </c>
      <c r="G15" s="4">
        <v>-0.11285722063581648</v>
      </c>
    </row>
    <row r="16" spans="1:7" ht="15.6" x14ac:dyDescent="0.3">
      <c r="B16" s="3" t="s">
        <v>88</v>
      </c>
      <c r="C16" s="15">
        <v>30818546.120000001</v>
      </c>
      <c r="D16" s="15">
        <v>49770031.729999997</v>
      </c>
      <c r="E16" s="15">
        <v>161262512.18000001</v>
      </c>
      <c r="F16" s="15">
        <v>-9551596.819999963</v>
      </c>
      <c r="G16" s="4">
        <v>-5.5918078874854331E-2</v>
      </c>
    </row>
    <row r="17" spans="2:7" ht="15.6" x14ac:dyDescent="0.3">
      <c r="B17" s="3" t="s">
        <v>79</v>
      </c>
      <c r="C17" s="15">
        <v>2524401.4900000002</v>
      </c>
      <c r="D17" s="15">
        <v>6206743.5</v>
      </c>
      <c r="E17" s="15">
        <v>18414576.809999999</v>
      </c>
      <c r="F17" s="15">
        <v>-2381839.4799999967</v>
      </c>
      <c r="G17" s="4">
        <v>-0.11453124647948645</v>
      </c>
    </row>
    <row r="18" spans="2:7" ht="15.6" x14ac:dyDescent="0.3">
      <c r="B18" s="3" t="s">
        <v>89</v>
      </c>
      <c r="C18" s="15">
        <v>2904063.69</v>
      </c>
      <c r="D18" s="15">
        <v>4463460.7300000004</v>
      </c>
      <c r="E18" s="15">
        <v>11717810.460000001</v>
      </c>
      <c r="F18" s="15">
        <v>-1049543.3199999984</v>
      </c>
      <c r="G18" s="4">
        <v>-8.2205235171293148E-2</v>
      </c>
    </row>
    <row r="19" spans="2:7" ht="15.6" x14ac:dyDescent="0.3">
      <c r="B19" s="3" t="s">
        <v>81</v>
      </c>
      <c r="C19" s="15"/>
      <c r="D19" s="15">
        <v>1881281.6</v>
      </c>
      <c r="E19" s="15">
        <v>7922197.0099999998</v>
      </c>
      <c r="F19" s="15">
        <v>-326785.86000000034</v>
      </c>
      <c r="G19" s="4">
        <v>-3.9615291381978626E-2</v>
      </c>
    </row>
    <row r="20" spans="2:7" ht="15.6" x14ac:dyDescent="0.3">
      <c r="B20" s="3" t="s">
        <v>90</v>
      </c>
      <c r="C20" s="15">
        <v>225342.85</v>
      </c>
      <c r="D20" s="15">
        <v>3356013.39</v>
      </c>
      <c r="E20" s="15">
        <v>7984235.1399999997</v>
      </c>
      <c r="F20" s="15">
        <v>-655937.64999999944</v>
      </c>
      <c r="G20" s="4">
        <v>-7.5917191234783105E-2</v>
      </c>
    </row>
    <row r="21" spans="2:7" ht="15.6" x14ac:dyDescent="0.3">
      <c r="B21" s="3" t="s">
        <v>91</v>
      </c>
      <c r="C21" s="15"/>
      <c r="D21" s="15">
        <v>1985436.8</v>
      </c>
      <c r="E21" s="15">
        <v>11402159.76</v>
      </c>
      <c r="F21" s="15">
        <v>-1402308.5700000003</v>
      </c>
      <c r="G21" s="4">
        <v>-0.10951712588600704</v>
      </c>
    </row>
    <row r="22" spans="2:7" ht="15.6" x14ac:dyDescent="0.3">
      <c r="B22" s="3" t="s">
        <v>92</v>
      </c>
      <c r="C22" s="15"/>
      <c r="D22" s="15">
        <v>2478582.35</v>
      </c>
      <c r="E22" s="15">
        <v>13677506.75</v>
      </c>
      <c r="F22" s="15">
        <v>-1435642.7600000016</v>
      </c>
      <c r="G22" s="4">
        <v>-9.4992956898234338E-2</v>
      </c>
    </row>
    <row r="23" spans="2:7" ht="15.6" x14ac:dyDescent="0.3">
      <c r="B23" s="3" t="s">
        <v>93</v>
      </c>
      <c r="C23" s="15">
        <v>624511.51</v>
      </c>
      <c r="D23" s="15">
        <v>4694011.05</v>
      </c>
      <c r="E23" s="15">
        <v>5656740.3200000003</v>
      </c>
      <c r="F23" s="15">
        <v>-524119.02999999933</v>
      </c>
      <c r="G23" s="4">
        <v>-8.4797113204007679E-2</v>
      </c>
    </row>
    <row r="24" spans="2:7" ht="15.6" x14ac:dyDescent="0.3">
      <c r="B24" s="3" t="s">
        <v>94</v>
      </c>
      <c r="C24" s="15">
        <v>5694417.1100000003</v>
      </c>
      <c r="D24" s="15">
        <v>13365181.73</v>
      </c>
      <c r="E24" s="15">
        <v>31857231.300000001</v>
      </c>
      <c r="F24" s="15">
        <v>-2497140.91</v>
      </c>
      <c r="G24" s="4">
        <v>-7.2687717730237633E-2</v>
      </c>
    </row>
    <row r="25" spans="2:7" ht="15.6" x14ac:dyDescent="0.3">
      <c r="B25" s="3" t="s">
        <v>95</v>
      </c>
      <c r="C25" s="15">
        <v>408770.79</v>
      </c>
      <c r="D25" s="15">
        <v>2792885.74</v>
      </c>
      <c r="E25" s="15">
        <v>5189452.4400000004</v>
      </c>
      <c r="F25" s="15">
        <v>-940738.24999999907</v>
      </c>
      <c r="G25" s="4">
        <v>-0.15345986733081532</v>
      </c>
    </row>
    <row r="26" spans="2:7" ht="15.6" x14ac:dyDescent="0.3">
      <c r="B26" s="3" t="s">
        <v>96</v>
      </c>
      <c r="C26" s="15">
        <v>747761.23</v>
      </c>
      <c r="D26" s="15">
        <v>3586722.7</v>
      </c>
      <c r="E26" s="15">
        <v>11829546.960000001</v>
      </c>
      <c r="F26" s="15">
        <v>-507754.55999999866</v>
      </c>
      <c r="G26" s="4">
        <v>-4.1156046901899716E-2</v>
      </c>
    </row>
    <row r="27" spans="2:7" ht="15.6" x14ac:dyDescent="0.3">
      <c r="B27" s="3" t="s">
        <v>97</v>
      </c>
      <c r="C27" s="15">
        <v>12804937.970000001</v>
      </c>
      <c r="D27" s="15">
        <v>17283549.059999999</v>
      </c>
      <c r="E27" s="15">
        <v>48965337.950000003</v>
      </c>
      <c r="F27" s="15">
        <v>-4361315.049999997</v>
      </c>
      <c r="G27" s="4">
        <v>-8.1784901257538081E-2</v>
      </c>
    </row>
    <row r="28" spans="2:7" ht="15.6" x14ac:dyDescent="0.3">
      <c r="B28" s="3" t="s">
        <v>98</v>
      </c>
      <c r="C28" s="15"/>
      <c r="D28" s="15">
        <v>1773783.69</v>
      </c>
      <c r="E28" s="15">
        <v>12618989.83</v>
      </c>
      <c r="F28" s="15">
        <v>-1785178.0700000003</v>
      </c>
      <c r="G28" s="4">
        <v>-0.12393482791879983</v>
      </c>
    </row>
    <row r="29" spans="2:7" ht="15.6" x14ac:dyDescent="0.3">
      <c r="B29" s="3" t="s">
        <v>99</v>
      </c>
      <c r="C29" s="15">
        <v>53347.12</v>
      </c>
      <c r="D29" s="15">
        <v>226086.88</v>
      </c>
      <c r="E29" s="15">
        <v>1767821.3</v>
      </c>
      <c r="F29" s="15">
        <v>-196436.74000000022</v>
      </c>
      <c r="G29" s="4">
        <v>-0.10000556749662086</v>
      </c>
    </row>
    <row r="30" spans="2:7" ht="15.6" x14ac:dyDescent="0.3">
      <c r="B30" s="3" t="s">
        <v>100</v>
      </c>
      <c r="C30" s="15">
        <v>1998158.57</v>
      </c>
      <c r="D30" s="15">
        <v>8078947.71</v>
      </c>
      <c r="E30" s="15">
        <v>34152244.240000002</v>
      </c>
      <c r="F30" s="15">
        <v>-2979488.5399999991</v>
      </c>
      <c r="G30" s="4">
        <v>-8.0241031509437649E-2</v>
      </c>
    </row>
    <row r="31" spans="2:7" ht="15.6" x14ac:dyDescent="0.3">
      <c r="B31" s="3" t="s">
        <v>80</v>
      </c>
      <c r="C31" s="15">
        <v>11527649.91</v>
      </c>
      <c r="D31" s="15">
        <v>31921130.43</v>
      </c>
      <c r="E31" s="15">
        <v>87780946.540000007</v>
      </c>
      <c r="F31" s="15">
        <v>-10235186.649999991</v>
      </c>
      <c r="G31" s="4">
        <v>-0.10442348944902292</v>
      </c>
    </row>
    <row r="32" spans="2:7" ht="15.6" x14ac:dyDescent="0.3">
      <c r="B32" s="18" t="s">
        <v>67</v>
      </c>
      <c r="C32" s="19">
        <v>87478258.349999994</v>
      </c>
      <c r="D32" s="19">
        <v>196690953.08000001</v>
      </c>
      <c r="E32" s="19">
        <v>598877095.26999998</v>
      </c>
      <c r="F32" s="19">
        <v>-54944473.939999938</v>
      </c>
      <c r="G32" s="20">
        <v>-8.4035884601342065E-2</v>
      </c>
    </row>
  </sheetData>
  <conditionalFormatting pivot="1" sqref="F10">
    <cfRule type="colorScale" priority="3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conditionalFormatting pivot="1" sqref="F9:F31">
    <cfRule type="colorScale" priority="2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conditionalFormatting pivot="1" sqref="G9:G31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{A52F10E5-C516-4531-964C-9E2018AE5A69}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  <oddFooter>&amp;L  &amp;12 2019= Net Sales 2019 , 2020= Net Sales 2020 , 2021= Net Sales 2021 , 2021 - Target= Net Sales 2021 - Net Sales Target 2021 , %=  Percentage of (Net Sales 2021 - Net Sales Target 2021)</oddFoot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52F10E5-C516-4531-964C-9E2018AE5A6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G9:G31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768EC7-CAD8-400C-9E91-05F545AB0BCC}">
  <dimension ref="A1:F76"/>
  <sheetViews>
    <sheetView showGridLines="0" tabSelected="1" view="pageLayout" zoomScale="99" zoomScaleNormal="115" zoomScalePageLayoutView="99" workbookViewId="0">
      <selection activeCell="L36" sqref="L36"/>
    </sheetView>
  </sheetViews>
  <sheetFormatPr defaultRowHeight="14.4" x14ac:dyDescent="0.3"/>
  <cols>
    <col min="2" max="2" width="24.109375" bestFit="1" customWidth="1"/>
    <col min="3" max="3" width="6.5546875" bestFit="1" customWidth="1"/>
    <col min="4" max="5" width="7.6640625" bestFit="1" customWidth="1"/>
    <col min="6" max="6" width="12.77734375" bestFit="1" customWidth="1"/>
  </cols>
  <sheetData>
    <row r="1" spans="1:6" ht="18" x14ac:dyDescent="0.35">
      <c r="A1" s="8" t="s">
        <v>78</v>
      </c>
      <c r="B1" s="8"/>
      <c r="C1" s="9"/>
      <c r="D1" s="9"/>
    </row>
    <row r="2" spans="1:6" ht="15.6" x14ac:dyDescent="0.3">
      <c r="B2" s="1"/>
    </row>
    <row r="3" spans="1:6" ht="15.6" x14ac:dyDescent="0.3">
      <c r="B3" s="1" t="s">
        <v>77</v>
      </c>
    </row>
    <row r="4" spans="1:6" ht="15.6" x14ac:dyDescent="0.3">
      <c r="B4" s="5" t="s">
        <v>68</v>
      </c>
      <c r="C4" s="6" t="s" vm="1">
        <v>69</v>
      </c>
      <c r="E4" s="1"/>
      <c r="F4" s="1"/>
    </row>
    <row r="5" spans="1:6" ht="15.6" x14ac:dyDescent="0.3">
      <c r="B5" s="5" t="s">
        <v>70</v>
      </c>
      <c r="C5" s="6" t="s" vm="2">
        <v>69</v>
      </c>
      <c r="E5" s="1"/>
      <c r="F5" s="7"/>
    </row>
    <row r="6" spans="1:6" ht="15.6" x14ac:dyDescent="0.3">
      <c r="B6" s="5" t="s">
        <v>71</v>
      </c>
      <c r="C6" s="6" t="s" vm="3">
        <v>69</v>
      </c>
    </row>
    <row r="8" spans="1:6" ht="15.6" x14ac:dyDescent="0.3">
      <c r="B8" s="10" t="s">
        <v>76</v>
      </c>
      <c r="C8" s="11" t="s">
        <v>72</v>
      </c>
      <c r="D8" s="11" t="s">
        <v>73</v>
      </c>
      <c r="E8" s="11" t="s">
        <v>74</v>
      </c>
      <c r="F8" s="11" t="s">
        <v>75</v>
      </c>
    </row>
    <row r="9" spans="1:6" ht="15.6" x14ac:dyDescent="0.3">
      <c r="B9" s="30" t="s">
        <v>0</v>
      </c>
      <c r="C9" s="2">
        <v>1421158.96</v>
      </c>
      <c r="D9" s="2">
        <v>2889321.88</v>
      </c>
      <c r="E9" s="2">
        <v>10924012.960000001</v>
      </c>
      <c r="F9" s="29">
        <v>3.7808224260565946</v>
      </c>
    </row>
    <row r="10" spans="1:6" ht="15.6" x14ac:dyDescent="0.3">
      <c r="B10" s="3" t="s">
        <v>1</v>
      </c>
      <c r="C10" s="2"/>
      <c r="D10" s="2">
        <v>162534.09</v>
      </c>
      <c r="E10" s="2">
        <v>805675.63</v>
      </c>
      <c r="F10" s="4">
        <v>4.956963982140608</v>
      </c>
    </row>
    <row r="11" spans="1:6" ht="15.6" x14ac:dyDescent="0.3">
      <c r="B11" s="30" t="s">
        <v>2</v>
      </c>
      <c r="C11" s="2">
        <v>12169170.460000001</v>
      </c>
      <c r="D11" s="2">
        <v>37506624.100000001</v>
      </c>
      <c r="E11" s="2">
        <v>82089923.829999998</v>
      </c>
      <c r="F11" s="4">
        <v>2.1886780215444661</v>
      </c>
    </row>
    <row r="12" spans="1:6" ht="15.6" x14ac:dyDescent="0.3">
      <c r="B12" s="3" t="s">
        <v>3</v>
      </c>
      <c r="C12" s="2">
        <v>351590.32</v>
      </c>
      <c r="D12" s="2">
        <v>740367.8</v>
      </c>
      <c r="E12" s="2">
        <v>2265407.25</v>
      </c>
      <c r="F12" s="4">
        <v>3.0598403253085831</v>
      </c>
    </row>
    <row r="13" spans="1:6" ht="15.6" x14ac:dyDescent="0.3">
      <c r="B13" s="3" t="s">
        <v>4</v>
      </c>
      <c r="C13" s="2">
        <v>181917.29</v>
      </c>
      <c r="D13" s="2">
        <v>674348.67</v>
      </c>
      <c r="E13" s="2">
        <v>3171742.1</v>
      </c>
      <c r="F13" s="4">
        <v>4.7034156677435126</v>
      </c>
    </row>
    <row r="14" spans="1:6" ht="15.6" x14ac:dyDescent="0.3">
      <c r="B14" s="30" t="s">
        <v>5</v>
      </c>
      <c r="C14" s="2">
        <v>7176248.0199999996</v>
      </c>
      <c r="D14" s="2">
        <v>23669537.93</v>
      </c>
      <c r="E14" s="2">
        <v>52979606.530000001</v>
      </c>
      <c r="F14" s="4">
        <v>2.238303370631114</v>
      </c>
    </row>
    <row r="15" spans="1:6" ht="15.6" x14ac:dyDescent="0.3">
      <c r="B15" s="3" t="s">
        <v>6</v>
      </c>
      <c r="C15" s="2">
        <v>9582893.7400000002</v>
      </c>
      <c r="D15" s="2">
        <v>17675320.82</v>
      </c>
      <c r="E15" s="2">
        <v>61116567.130000003</v>
      </c>
      <c r="F15" s="4">
        <v>3.4577345301051232</v>
      </c>
    </row>
    <row r="16" spans="1:6" ht="15.6" x14ac:dyDescent="0.3">
      <c r="B16" s="3" t="s">
        <v>7</v>
      </c>
      <c r="C16" s="2">
        <v>852541.07</v>
      </c>
      <c r="D16" s="2">
        <v>1772715.57</v>
      </c>
      <c r="E16" s="2">
        <v>6312296.3700000001</v>
      </c>
      <c r="F16" s="4">
        <v>3.5608060744905625</v>
      </c>
    </row>
    <row r="17" spans="2:6" ht="15.6" x14ac:dyDescent="0.3">
      <c r="B17" s="3" t="s">
        <v>8</v>
      </c>
      <c r="C17" s="2">
        <v>241323.21</v>
      </c>
      <c r="D17" s="2">
        <v>826086.99</v>
      </c>
      <c r="E17" s="2">
        <v>4072008.35</v>
      </c>
      <c r="F17" s="4">
        <v>4.929273066024197</v>
      </c>
    </row>
    <row r="18" spans="2:6" ht="15.6" x14ac:dyDescent="0.3">
      <c r="B18" s="3" t="s">
        <v>9</v>
      </c>
      <c r="C18" s="2">
        <v>597546.22</v>
      </c>
      <c r="D18" s="2">
        <v>1323922.69</v>
      </c>
      <c r="E18" s="2">
        <v>5508504.8600000003</v>
      </c>
      <c r="F18" s="4">
        <v>4.1607451111816811</v>
      </c>
    </row>
    <row r="19" spans="2:6" ht="15.6" x14ac:dyDescent="0.3">
      <c r="B19" s="3" t="s">
        <v>10</v>
      </c>
      <c r="C19" s="2"/>
      <c r="D19" s="2">
        <v>417961.2</v>
      </c>
      <c r="E19" s="2">
        <v>3017815.13</v>
      </c>
      <c r="F19" s="4">
        <v>7.2203236329113798</v>
      </c>
    </row>
    <row r="20" spans="2:6" ht="15.6" x14ac:dyDescent="0.3">
      <c r="B20" s="3" t="s">
        <v>11</v>
      </c>
      <c r="C20" s="2">
        <v>905096.71</v>
      </c>
      <c r="D20" s="2">
        <v>2196627.85</v>
      </c>
      <c r="E20" s="2">
        <v>7671381.2999999998</v>
      </c>
      <c r="F20" s="4">
        <v>3.4923445498517189</v>
      </c>
    </row>
    <row r="21" spans="2:6" ht="15.6" x14ac:dyDescent="0.3">
      <c r="B21" s="3" t="s">
        <v>12</v>
      </c>
      <c r="C21" s="2">
        <v>462637.92</v>
      </c>
      <c r="D21" s="2">
        <v>1179768.76</v>
      </c>
      <c r="E21" s="2">
        <v>4247167.71</v>
      </c>
      <c r="F21" s="4">
        <v>3.6000001474865293</v>
      </c>
    </row>
    <row r="22" spans="2:6" ht="15.6" x14ac:dyDescent="0.3">
      <c r="B22" s="3" t="s">
        <v>13</v>
      </c>
      <c r="C22" s="2">
        <v>1143407.8500000001</v>
      </c>
      <c r="D22" s="2">
        <v>2752286.63</v>
      </c>
      <c r="E22" s="2">
        <v>9285416.5999999996</v>
      </c>
      <c r="F22" s="4">
        <v>3.3737098813723483</v>
      </c>
    </row>
    <row r="23" spans="2:6" ht="15.6" x14ac:dyDescent="0.3">
      <c r="B23" s="30" t="s">
        <v>14</v>
      </c>
      <c r="C23" s="2">
        <v>1669064.37</v>
      </c>
      <c r="D23" s="2">
        <v>2473054.08</v>
      </c>
      <c r="E23" s="2">
        <v>7545512.4199999999</v>
      </c>
      <c r="F23" s="4">
        <v>3.0510907468711723</v>
      </c>
    </row>
    <row r="24" spans="2:6" ht="15.6" x14ac:dyDescent="0.3">
      <c r="B24" s="3" t="s">
        <v>15</v>
      </c>
      <c r="C24" s="2">
        <v>287996.74</v>
      </c>
      <c r="D24" s="2">
        <v>756818.22</v>
      </c>
      <c r="E24" s="2">
        <v>1868914.36</v>
      </c>
      <c r="F24" s="4">
        <v>2.4694362670074197</v>
      </c>
    </row>
    <row r="25" spans="2:6" ht="15.6" x14ac:dyDescent="0.3">
      <c r="B25" s="3" t="s">
        <v>16</v>
      </c>
      <c r="C25" s="2">
        <v>802783.11</v>
      </c>
      <c r="D25" s="2">
        <v>1717525.22</v>
      </c>
      <c r="E25" s="2">
        <v>4140120.59</v>
      </c>
      <c r="F25" s="4">
        <v>2.4105151655356769</v>
      </c>
    </row>
    <row r="26" spans="2:6" ht="15.6" x14ac:dyDescent="0.3">
      <c r="B26" s="30" t="s">
        <v>17</v>
      </c>
      <c r="C26" s="2">
        <v>2609242.38</v>
      </c>
      <c r="D26" s="2">
        <v>6265231.9800000004</v>
      </c>
      <c r="E26" s="2">
        <v>15171675.699999999</v>
      </c>
      <c r="F26" s="4">
        <v>2.4215664716695771</v>
      </c>
    </row>
    <row r="27" spans="2:6" ht="15.6" x14ac:dyDescent="0.3">
      <c r="B27" s="3" t="s">
        <v>18</v>
      </c>
      <c r="C27" s="2">
        <v>118429.03</v>
      </c>
      <c r="D27" s="2">
        <v>648682.66</v>
      </c>
      <c r="E27" s="2">
        <v>1854965.87</v>
      </c>
      <c r="F27" s="4">
        <v>2.8595891094113721</v>
      </c>
    </row>
    <row r="28" spans="2:6" ht="15.6" x14ac:dyDescent="0.3">
      <c r="B28" s="3" t="s">
        <v>19</v>
      </c>
      <c r="C28" s="2"/>
      <c r="D28" s="2">
        <v>143154.04</v>
      </c>
      <c r="E28" s="2">
        <v>722409.08</v>
      </c>
      <c r="F28" s="4">
        <v>5.04637577814779</v>
      </c>
    </row>
    <row r="29" spans="2:6" ht="15.6" x14ac:dyDescent="0.3">
      <c r="B29" s="3" t="s">
        <v>20</v>
      </c>
      <c r="C29" s="2">
        <v>104825.53</v>
      </c>
      <c r="D29" s="2">
        <v>748506.75</v>
      </c>
      <c r="E29" s="2">
        <v>2345406.36</v>
      </c>
      <c r="F29" s="4">
        <v>3.1334471733220841</v>
      </c>
    </row>
    <row r="30" spans="2:6" ht="15.6" x14ac:dyDescent="0.3">
      <c r="B30" s="30" t="s">
        <v>21</v>
      </c>
      <c r="C30" s="2">
        <v>1804484.17</v>
      </c>
      <c r="D30" s="2">
        <v>2609448.62</v>
      </c>
      <c r="E30" s="2">
        <v>11938162.93</v>
      </c>
      <c r="F30" s="4">
        <v>4.5749752796435592</v>
      </c>
    </row>
    <row r="31" spans="2:6" ht="15.6" x14ac:dyDescent="0.3">
      <c r="B31" s="3" t="s">
        <v>22</v>
      </c>
      <c r="C31" s="2">
        <v>2342107.9</v>
      </c>
      <c r="D31" s="2">
        <v>3462178.64</v>
      </c>
      <c r="E31" s="2">
        <v>12420697.800000001</v>
      </c>
      <c r="F31" s="4">
        <v>3.5875381057749234</v>
      </c>
    </row>
    <row r="32" spans="2:6" ht="15.6" x14ac:dyDescent="0.3">
      <c r="B32" s="3" t="s">
        <v>23</v>
      </c>
      <c r="C32" s="2">
        <v>181128.45</v>
      </c>
      <c r="D32" s="2">
        <v>679745</v>
      </c>
      <c r="E32" s="2">
        <v>3638823.64</v>
      </c>
      <c r="F32" s="4">
        <v>5.3532186923037317</v>
      </c>
    </row>
    <row r="33" spans="2:6" ht="15.6" x14ac:dyDescent="0.3">
      <c r="B33" s="3" t="s">
        <v>24</v>
      </c>
      <c r="C33" s="2">
        <v>416982.09</v>
      </c>
      <c r="D33" s="2">
        <v>833074.59</v>
      </c>
      <c r="E33" s="2">
        <v>4128023.44</v>
      </c>
      <c r="F33" s="4">
        <v>4.9551666676089594</v>
      </c>
    </row>
    <row r="34" spans="2:6" ht="15.6" x14ac:dyDescent="0.3">
      <c r="B34" s="3" t="s">
        <v>25</v>
      </c>
      <c r="C34" s="2">
        <v>458809.95</v>
      </c>
      <c r="D34" s="2">
        <v>1317625.2</v>
      </c>
      <c r="E34" s="2">
        <v>5163762.3899999997</v>
      </c>
      <c r="F34" s="4">
        <v>3.9189918271144175</v>
      </c>
    </row>
    <row r="35" spans="2:6" ht="15.6" x14ac:dyDescent="0.3">
      <c r="B35" s="3" t="s">
        <v>26</v>
      </c>
      <c r="C35" s="2">
        <v>410976.9</v>
      </c>
      <c r="D35" s="2">
        <v>938709.3</v>
      </c>
      <c r="E35" s="2">
        <v>4187228.54</v>
      </c>
      <c r="F35" s="4">
        <v>4.4606232621749884</v>
      </c>
    </row>
    <row r="36" spans="2:6" ht="15.6" x14ac:dyDescent="0.3">
      <c r="B36" s="3" t="s">
        <v>27</v>
      </c>
      <c r="C36" s="2">
        <v>360647.76</v>
      </c>
      <c r="D36" s="2">
        <v>877937.94</v>
      </c>
      <c r="E36" s="2">
        <v>3903920.33</v>
      </c>
      <c r="F36" s="4">
        <v>4.4466928152119731</v>
      </c>
    </row>
    <row r="37" spans="2:6" ht="15.6" x14ac:dyDescent="0.3">
      <c r="B37" s="3" t="s">
        <v>28</v>
      </c>
      <c r="C37" s="2">
        <v>786899.1</v>
      </c>
      <c r="D37" s="2">
        <v>1766211.09</v>
      </c>
      <c r="E37" s="2">
        <v>6428628.5999999996</v>
      </c>
      <c r="F37" s="4">
        <v>3.6397849817600223</v>
      </c>
    </row>
    <row r="38" spans="2:6" ht="15.6" x14ac:dyDescent="0.3">
      <c r="B38" s="30" t="s">
        <v>29</v>
      </c>
      <c r="C38" s="2">
        <v>1651773.06</v>
      </c>
      <c r="D38" s="2">
        <v>2991636.73</v>
      </c>
      <c r="E38" s="2">
        <v>9819707.9900000002</v>
      </c>
      <c r="F38" s="4">
        <v>3.2823864914908971</v>
      </c>
    </row>
    <row r="39" spans="2:6" ht="15.6" x14ac:dyDescent="0.3">
      <c r="B39" s="3" t="s">
        <v>30</v>
      </c>
      <c r="C39" s="2">
        <v>1527093.19</v>
      </c>
      <c r="D39" s="2">
        <v>2021307.6</v>
      </c>
      <c r="E39" s="2">
        <v>7915833.71</v>
      </c>
      <c r="F39" s="4">
        <v>3.9161945020144384</v>
      </c>
    </row>
    <row r="40" spans="2:6" ht="15.6" x14ac:dyDescent="0.3">
      <c r="B40" s="3" t="s">
        <v>31</v>
      </c>
      <c r="C40" s="2">
        <v>73384.399999999994</v>
      </c>
      <c r="D40" s="2">
        <v>457524.18</v>
      </c>
      <c r="E40" s="2">
        <v>1813067.87</v>
      </c>
      <c r="F40" s="4">
        <v>3.9627804370907787</v>
      </c>
    </row>
    <row r="41" spans="2:6" ht="15.6" x14ac:dyDescent="0.3">
      <c r="B41" s="30" t="s">
        <v>32</v>
      </c>
      <c r="C41" s="2">
        <v>2935579.42</v>
      </c>
      <c r="D41" s="2">
        <v>8347860.8200000003</v>
      </c>
      <c r="E41" s="2">
        <v>19285758.77</v>
      </c>
      <c r="F41" s="4">
        <v>2.3102635736085499</v>
      </c>
    </row>
    <row r="42" spans="2:6" ht="15.6" x14ac:dyDescent="0.3">
      <c r="B42" s="3" t="s">
        <v>33</v>
      </c>
      <c r="C42" s="2">
        <v>540888.93999999994</v>
      </c>
      <c r="D42" s="2">
        <v>821784.57</v>
      </c>
      <c r="E42" s="2">
        <v>2874380.11</v>
      </c>
      <c r="F42" s="4">
        <v>3.4977294718492953</v>
      </c>
    </row>
    <row r="43" spans="2:6" ht="15.6" x14ac:dyDescent="0.3">
      <c r="B43" s="3" t="s">
        <v>34</v>
      </c>
      <c r="C43" s="2">
        <v>561632.18999999994</v>
      </c>
      <c r="D43" s="2">
        <v>1497307.61</v>
      </c>
      <c r="E43" s="2">
        <v>4072202.84</v>
      </c>
      <c r="F43" s="4">
        <v>2.7196835258187191</v>
      </c>
    </row>
    <row r="44" spans="2:6" ht="15.6" x14ac:dyDescent="0.3">
      <c r="B44" s="30" t="s">
        <v>35</v>
      </c>
      <c r="C44" s="2">
        <v>1545414.4</v>
      </c>
      <c r="D44" s="2">
        <v>2067836.93</v>
      </c>
      <c r="E44" s="2">
        <v>8670140.25</v>
      </c>
      <c r="F44" s="4">
        <v>4.1928549220755045</v>
      </c>
    </row>
    <row r="45" spans="2:6" ht="15.6" x14ac:dyDescent="0.3">
      <c r="B45" s="3" t="s">
        <v>36</v>
      </c>
      <c r="C45" s="2">
        <v>69942.850000000006</v>
      </c>
      <c r="D45" s="2">
        <v>479888.18</v>
      </c>
      <c r="E45" s="2">
        <v>1843217.02</v>
      </c>
      <c r="F45" s="4">
        <v>3.8409302350393379</v>
      </c>
    </row>
    <row r="46" spans="2:6" ht="15.6" x14ac:dyDescent="0.3">
      <c r="B46" s="3" t="s">
        <v>37</v>
      </c>
      <c r="C46" s="2">
        <v>416213.19</v>
      </c>
      <c r="D46" s="2">
        <v>1014663.12</v>
      </c>
      <c r="E46" s="2">
        <v>2758212.96</v>
      </c>
      <c r="F46" s="4">
        <v>2.7183534176348108</v>
      </c>
    </row>
    <row r="47" spans="2:6" ht="15.6" x14ac:dyDescent="0.3">
      <c r="B47" s="3" t="s">
        <v>38</v>
      </c>
      <c r="C47" s="2"/>
      <c r="D47" s="2">
        <v>162753.95000000001</v>
      </c>
      <c r="E47" s="2">
        <v>1443942.15</v>
      </c>
      <c r="F47" s="4">
        <v>8.8719330621468782</v>
      </c>
    </row>
    <row r="48" spans="2:6" ht="15.6" x14ac:dyDescent="0.3">
      <c r="B48" s="3" t="s">
        <v>39</v>
      </c>
      <c r="C48" s="2">
        <v>4682610.4800000004</v>
      </c>
      <c r="D48" s="2">
        <v>5972163.8600000003</v>
      </c>
      <c r="E48" s="2">
        <v>18801025.219999999</v>
      </c>
      <c r="F48" s="4">
        <v>3.1481094056920265</v>
      </c>
    </row>
    <row r="49" spans="2:6" ht="15.6" x14ac:dyDescent="0.3">
      <c r="B49" s="3" t="s">
        <v>40</v>
      </c>
      <c r="C49" s="2">
        <v>173080.8</v>
      </c>
      <c r="D49" s="2">
        <v>933136.09</v>
      </c>
      <c r="E49" s="2">
        <v>4807280.34</v>
      </c>
      <c r="F49" s="4">
        <v>5.1517462367145184</v>
      </c>
    </row>
    <row r="50" spans="2:6" ht="15.6" x14ac:dyDescent="0.3">
      <c r="B50" s="30" t="s">
        <v>41</v>
      </c>
      <c r="C50" s="2">
        <v>1482289.87</v>
      </c>
      <c r="D50" s="2">
        <v>2113442.65</v>
      </c>
      <c r="E50" s="2">
        <v>8086224.5099999998</v>
      </c>
      <c r="F50" s="4">
        <v>3.8260912875965669</v>
      </c>
    </row>
    <row r="51" spans="2:6" ht="15.6" x14ac:dyDescent="0.3">
      <c r="B51" s="3" t="s">
        <v>42</v>
      </c>
      <c r="C51" s="2">
        <v>990022.26</v>
      </c>
      <c r="D51" s="2">
        <v>3417669.59</v>
      </c>
      <c r="E51" s="2">
        <v>16114191.41</v>
      </c>
      <c r="F51" s="4">
        <v>4.7149646815331847</v>
      </c>
    </row>
    <row r="52" spans="2:6" ht="15.6" x14ac:dyDescent="0.3">
      <c r="B52" s="3" t="s">
        <v>43</v>
      </c>
      <c r="C52" s="2">
        <v>526231.55000000005</v>
      </c>
      <c r="D52" s="2">
        <v>1626281.17</v>
      </c>
      <c r="E52" s="2">
        <v>4015071.5</v>
      </c>
      <c r="F52" s="4">
        <v>2.4688667458407578</v>
      </c>
    </row>
    <row r="53" spans="2:6" ht="15.6" x14ac:dyDescent="0.3">
      <c r="B53" s="3" t="s">
        <v>44</v>
      </c>
      <c r="C53" s="2">
        <v>247519.16</v>
      </c>
      <c r="D53" s="2">
        <v>389012.13</v>
      </c>
      <c r="E53" s="2">
        <v>1117963.1200000001</v>
      </c>
      <c r="F53" s="4">
        <v>2.8738515685873347</v>
      </c>
    </row>
    <row r="54" spans="2:6" ht="15.6" x14ac:dyDescent="0.3">
      <c r="B54" s="3" t="s">
        <v>45</v>
      </c>
      <c r="C54" s="2"/>
      <c r="D54" s="2">
        <v>13179.02</v>
      </c>
      <c r="E54" s="2">
        <v>351210.13</v>
      </c>
      <c r="F54" s="4">
        <v>26.649184081972709</v>
      </c>
    </row>
    <row r="55" spans="2:6" ht="15.6" x14ac:dyDescent="0.3">
      <c r="B55" s="3" t="s">
        <v>46</v>
      </c>
      <c r="C55" s="2">
        <v>1867175.07</v>
      </c>
      <c r="D55" s="2">
        <v>3728375.26</v>
      </c>
      <c r="E55" s="2">
        <v>9850394.5899999999</v>
      </c>
      <c r="F55" s="4">
        <v>2.6420072828184149</v>
      </c>
    </row>
    <row r="56" spans="2:6" ht="15.6" x14ac:dyDescent="0.3">
      <c r="B56" s="3" t="s">
        <v>47</v>
      </c>
      <c r="C56" s="2">
        <v>259089.69</v>
      </c>
      <c r="D56" s="2">
        <v>401692.64</v>
      </c>
      <c r="E56" s="2">
        <v>1199362.8600000001</v>
      </c>
      <c r="F56" s="4">
        <v>2.9857725548568679</v>
      </c>
    </row>
    <row r="57" spans="2:6" ht="15.6" x14ac:dyDescent="0.3">
      <c r="B57" s="3" t="s">
        <v>48</v>
      </c>
      <c r="C57" s="2">
        <v>458873.63</v>
      </c>
      <c r="D57" s="2">
        <v>1099603.57</v>
      </c>
      <c r="E57" s="2">
        <v>3882560.96</v>
      </c>
      <c r="F57" s="4">
        <v>3.530873367390031</v>
      </c>
    </row>
    <row r="58" spans="2:6" ht="15.6" x14ac:dyDescent="0.3">
      <c r="B58" s="30" t="s">
        <v>49</v>
      </c>
      <c r="C58" s="2">
        <v>1593507.3</v>
      </c>
      <c r="D58" s="2">
        <v>2456724.54</v>
      </c>
      <c r="E58" s="2">
        <v>10825195.029999999</v>
      </c>
      <c r="F58" s="4">
        <v>4.4063527895561299</v>
      </c>
    </row>
    <row r="59" spans="2:6" ht="15.6" x14ac:dyDescent="0.3">
      <c r="B59" s="30" t="s">
        <v>50</v>
      </c>
      <c r="C59" s="2">
        <v>510186.17</v>
      </c>
      <c r="D59" s="2">
        <v>1454505.18</v>
      </c>
      <c r="E59" s="2">
        <v>5273396.54</v>
      </c>
      <c r="F59" s="4">
        <v>3.6255605084885296</v>
      </c>
    </row>
    <row r="60" spans="2:6" ht="15.6" x14ac:dyDescent="0.3">
      <c r="B60" s="3" t="s">
        <v>51</v>
      </c>
      <c r="C60" s="2">
        <v>813378.54</v>
      </c>
      <c r="D60" s="2">
        <v>1747581.69</v>
      </c>
      <c r="E60" s="2">
        <v>5443873.3600000003</v>
      </c>
      <c r="F60" s="4">
        <v>3.1150894926119306</v>
      </c>
    </row>
    <row r="61" spans="2:6" ht="15.6" x14ac:dyDescent="0.3">
      <c r="B61" s="30" t="s">
        <v>52</v>
      </c>
      <c r="C61" s="2">
        <v>1617662.51</v>
      </c>
      <c r="D61" s="2">
        <v>2574641.21</v>
      </c>
      <c r="E61" s="2">
        <v>9729512.7300000004</v>
      </c>
      <c r="F61" s="4">
        <v>3.7789780930291257</v>
      </c>
    </row>
    <row r="62" spans="2:6" ht="15.6" x14ac:dyDescent="0.3">
      <c r="B62" s="3" t="s">
        <v>53</v>
      </c>
      <c r="C62" s="2">
        <v>389161.04</v>
      </c>
      <c r="D62" s="2">
        <v>1005042.45</v>
      </c>
      <c r="E62" s="2">
        <v>4056096.9</v>
      </c>
      <c r="F62" s="4">
        <v>4.0357468483047656</v>
      </c>
    </row>
    <row r="63" spans="2:6" ht="15.6" x14ac:dyDescent="0.3">
      <c r="B63" s="3" t="s">
        <v>54</v>
      </c>
      <c r="C63" s="2">
        <v>4827925.58</v>
      </c>
      <c r="D63" s="2">
        <v>6437330.6799999997</v>
      </c>
      <c r="E63" s="2">
        <v>20697519.780000001</v>
      </c>
      <c r="F63" s="4">
        <v>3.2152332711918414</v>
      </c>
    </row>
    <row r="64" spans="2:6" ht="15.6" x14ac:dyDescent="0.3">
      <c r="B64" s="3" t="s">
        <v>55</v>
      </c>
      <c r="C64" s="2">
        <v>234404.94</v>
      </c>
      <c r="D64" s="2">
        <v>383094.89</v>
      </c>
      <c r="E64" s="2">
        <v>1189344.75</v>
      </c>
      <c r="F64" s="4">
        <v>3.1045696015418005</v>
      </c>
    </row>
    <row r="65" spans="2:6" ht="15.6" x14ac:dyDescent="0.3">
      <c r="B65" s="3" t="s">
        <v>56</v>
      </c>
      <c r="C65" s="2">
        <v>550457.97</v>
      </c>
      <c r="D65" s="2">
        <v>1073719.8400000001</v>
      </c>
      <c r="E65" s="2">
        <v>4655996</v>
      </c>
      <c r="F65" s="4">
        <v>4.3363229648434176</v>
      </c>
    </row>
    <row r="66" spans="2:6" ht="15.6" x14ac:dyDescent="0.3">
      <c r="B66" s="3" t="s">
        <v>57</v>
      </c>
      <c r="C66" s="2">
        <v>559826.12</v>
      </c>
      <c r="D66" s="2">
        <v>1673339.61</v>
      </c>
      <c r="E66" s="2">
        <v>4355023.83</v>
      </c>
      <c r="F66" s="4">
        <v>2.6025941201499436</v>
      </c>
    </row>
    <row r="67" spans="2:6" ht="15.6" x14ac:dyDescent="0.3">
      <c r="B67" s="3" t="s">
        <v>58</v>
      </c>
      <c r="C67" s="2">
        <v>1244018.82</v>
      </c>
      <c r="D67" s="2">
        <v>2851347.4</v>
      </c>
      <c r="E67" s="2">
        <v>8752286.6999999993</v>
      </c>
      <c r="F67" s="4">
        <v>3.0695266034577195</v>
      </c>
    </row>
    <row r="68" spans="2:6" ht="15.6" x14ac:dyDescent="0.3">
      <c r="B68" s="3" t="s">
        <v>59</v>
      </c>
      <c r="C68" s="2">
        <v>91227.199999999997</v>
      </c>
      <c r="D68" s="2">
        <v>531219.65</v>
      </c>
      <c r="E68" s="2">
        <v>2118516.9900000002</v>
      </c>
      <c r="F68" s="4">
        <v>3.9880245205537861</v>
      </c>
    </row>
    <row r="69" spans="2:6" ht="15.6" x14ac:dyDescent="0.3">
      <c r="B69" s="3" t="s">
        <v>60</v>
      </c>
      <c r="C69" s="2">
        <v>1893824.51</v>
      </c>
      <c r="D69" s="2">
        <v>4415642.7300000004</v>
      </c>
      <c r="E69" s="2">
        <v>12186268.619999999</v>
      </c>
      <c r="F69" s="4">
        <v>2.759794975532361</v>
      </c>
    </row>
    <row r="70" spans="2:6" ht="15.6" x14ac:dyDescent="0.3">
      <c r="B70" s="3" t="s">
        <v>61</v>
      </c>
      <c r="C70" s="2">
        <v>222638.47</v>
      </c>
      <c r="D70" s="2">
        <v>1325489.44</v>
      </c>
      <c r="E70" s="2">
        <v>3295972.5</v>
      </c>
      <c r="F70" s="4">
        <v>2.4866078902899447</v>
      </c>
    </row>
    <row r="71" spans="2:6" ht="15.6" x14ac:dyDescent="0.3">
      <c r="B71" s="3" t="s">
        <v>62</v>
      </c>
      <c r="C71" s="2">
        <v>598527.31999999995</v>
      </c>
      <c r="D71" s="2">
        <v>1608113.42</v>
      </c>
      <c r="E71" s="2">
        <v>7349581.1100000003</v>
      </c>
      <c r="F71" s="4">
        <v>4.5703126524496023</v>
      </c>
    </row>
    <row r="72" spans="2:6" ht="15.6" x14ac:dyDescent="0.3">
      <c r="B72" s="30" t="s">
        <v>63</v>
      </c>
      <c r="C72" s="2">
        <v>1730790.48</v>
      </c>
      <c r="D72" s="2">
        <v>2145221.92</v>
      </c>
      <c r="E72" s="2">
        <v>8533368.9800000004</v>
      </c>
      <c r="F72" s="4">
        <v>3.9778490516263236</v>
      </c>
    </row>
    <row r="73" spans="2:6" ht="15.6" x14ac:dyDescent="0.3">
      <c r="B73" s="3" t="s">
        <v>64</v>
      </c>
      <c r="C73" s="2">
        <v>1553625.99</v>
      </c>
      <c r="D73" s="2">
        <v>2235120.4</v>
      </c>
      <c r="E73" s="2">
        <v>7780406.0599999996</v>
      </c>
      <c r="F73" s="4">
        <v>3.480978501202888</v>
      </c>
    </row>
    <row r="74" spans="2:6" ht="15.6" x14ac:dyDescent="0.3">
      <c r="B74" s="3" t="s">
        <v>65</v>
      </c>
      <c r="C74" s="2">
        <v>1258182.06</v>
      </c>
      <c r="D74" s="2">
        <v>2625411.79</v>
      </c>
      <c r="E74" s="2">
        <v>9725785.1999999993</v>
      </c>
      <c r="F74" s="4">
        <v>3.7044798979896405</v>
      </c>
    </row>
    <row r="75" spans="2:6" ht="15.6" x14ac:dyDescent="0.3">
      <c r="B75" s="17" t="s">
        <v>66</v>
      </c>
      <c r="C75" s="2">
        <v>340189.93</v>
      </c>
      <c r="D75" s="2">
        <v>1564958.26</v>
      </c>
      <c r="E75" s="2">
        <v>5261424.08</v>
      </c>
      <c r="F75" s="4">
        <v>3.3620219877302033</v>
      </c>
    </row>
    <row r="76" spans="2:6" ht="15.6" x14ac:dyDescent="0.3">
      <c r="B76" s="12" t="s">
        <v>67</v>
      </c>
      <c r="C76" s="13">
        <v>87478258.349999994</v>
      </c>
      <c r="D76" s="13">
        <v>196690953.08000001</v>
      </c>
      <c r="E76" s="13">
        <v>598877095.26999998</v>
      </c>
      <c r="F76" s="14">
        <v>3.0447617742053392</v>
      </c>
    </row>
  </sheetData>
  <conditionalFormatting pivot="1" sqref="C9:E75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9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{DE993E81-B873-4985-820F-8220F184C591}</x14:id>
        </ext>
      </extLst>
    </cfRule>
  </conditionalFormatting>
  <pageMargins left="0.7" right="0.7" top="0.75" bottom="0.75" header="0.3" footer="0.3"/>
  <pageSetup orientation="portrait" r:id="rId2"/>
  <headerFooter differentFirst="1">
    <firstHeader>&amp;L&amp;"-,Bold"&amp;16AtliQ Hardwares</first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E993E81-B873-4985-820F-8220F184C59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F9:F75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AB0ABE-1BF9-44D2-8192-44FB08BEBF9B}">
  <dimension ref="A1:F38"/>
  <sheetViews>
    <sheetView showGridLines="0" view="pageLayout" topLeftCell="A10" zoomScaleNormal="115" workbookViewId="0">
      <selection activeCell="I10" sqref="I10"/>
    </sheetView>
  </sheetViews>
  <sheetFormatPr defaultRowHeight="14.4" x14ac:dyDescent="0.3"/>
  <cols>
    <col min="2" max="2" width="15" bestFit="1" customWidth="1"/>
    <col min="3" max="3" width="12.44140625" bestFit="1" customWidth="1"/>
    <col min="4" max="5" width="7.88671875" bestFit="1" customWidth="1"/>
    <col min="6" max="6" width="19.5546875" customWidth="1"/>
  </cols>
  <sheetData>
    <row r="1" spans="1:6" ht="18" x14ac:dyDescent="0.35">
      <c r="A1" s="8" t="s">
        <v>112</v>
      </c>
      <c r="B1" s="8"/>
      <c r="C1" s="9"/>
      <c r="D1" s="9"/>
    </row>
    <row r="2" spans="1:6" ht="18" x14ac:dyDescent="0.35">
      <c r="A2" t="s">
        <v>106</v>
      </c>
      <c r="B2" s="8"/>
      <c r="C2" s="9"/>
      <c r="D2" s="9"/>
    </row>
    <row r="3" spans="1:6" ht="15.6" x14ac:dyDescent="0.3">
      <c r="B3" s="1" t="s">
        <v>77</v>
      </c>
    </row>
    <row r="4" spans="1:6" x14ac:dyDescent="0.3">
      <c r="B4" s="21" t="s">
        <v>70</v>
      </c>
      <c r="C4" t="s" vm="2">
        <v>69</v>
      </c>
    </row>
    <row r="5" spans="1:6" ht="15.6" x14ac:dyDescent="0.3">
      <c r="B5" s="21" t="s">
        <v>68</v>
      </c>
      <c r="C5" t="s" vm="1">
        <v>69</v>
      </c>
      <c r="E5" s="1"/>
      <c r="F5" s="1"/>
    </row>
    <row r="6" spans="1:6" ht="15.6" x14ac:dyDescent="0.3">
      <c r="B6" s="21" t="s">
        <v>71</v>
      </c>
      <c r="C6" t="s" vm="3">
        <v>69</v>
      </c>
      <c r="E6" s="1"/>
      <c r="F6" s="7"/>
    </row>
    <row r="7" spans="1:6" x14ac:dyDescent="0.3">
      <c r="B7" s="21" t="s">
        <v>116</v>
      </c>
      <c r="C7" t="s" vm="4">
        <v>69</v>
      </c>
    </row>
    <row r="9" spans="1:6" x14ac:dyDescent="0.3">
      <c r="C9" s="21" t="s">
        <v>113</v>
      </c>
    </row>
    <row r="10" spans="1:6" ht="15.6" x14ac:dyDescent="0.3">
      <c r="B10" s="21" t="s">
        <v>114</v>
      </c>
      <c r="C10" t="s">
        <v>72</v>
      </c>
      <c r="D10" t="s">
        <v>73</v>
      </c>
      <c r="E10" t="s">
        <v>74</v>
      </c>
      <c r="F10" s="25" t="s">
        <v>115</v>
      </c>
    </row>
    <row r="11" spans="1:6" ht="15.6" x14ac:dyDescent="0.3">
      <c r="B11" s="22" t="s">
        <v>107</v>
      </c>
      <c r="C11" s="23">
        <v>87478258.349999994</v>
      </c>
      <c r="D11" s="23">
        <v>196690953.08000001</v>
      </c>
      <c r="E11" s="23">
        <v>598877095.26999998</v>
      </c>
      <c r="F11" s="26">
        <f>IFERROR(E11/D11-1,"")</f>
        <v>2.0447617742053392</v>
      </c>
    </row>
    <row r="12" spans="1:6" ht="15.6" x14ac:dyDescent="0.3">
      <c r="B12" s="22" t="s">
        <v>108</v>
      </c>
      <c r="C12" s="23">
        <v>51238673.833299972</v>
      </c>
      <c r="D12" s="23">
        <v>123371488.19680001</v>
      </c>
      <c r="E12" s="23">
        <v>380714262.18750018</v>
      </c>
      <c r="F12" s="26">
        <f t="shared" ref="F12:F38" si="0">IFERROR(E12/D12-1,"")</f>
        <v>2.0859177250110781</v>
      </c>
    </row>
    <row r="13" spans="1:6" ht="15.6" x14ac:dyDescent="0.3">
      <c r="B13" s="22" t="s">
        <v>109</v>
      </c>
      <c r="C13" s="23">
        <v>36239584.516700022</v>
      </c>
      <c r="D13" s="23">
        <v>73319464.883200005</v>
      </c>
      <c r="E13" s="23">
        <v>218162833.0824998</v>
      </c>
      <c r="F13" s="26">
        <f t="shared" si="0"/>
        <v>1.9755104381904505</v>
      </c>
    </row>
    <row r="14" spans="1:6" ht="15.6" x14ac:dyDescent="0.3">
      <c r="B14" s="22" t="s">
        <v>110</v>
      </c>
      <c r="C14" s="24">
        <v>0.41426961624802427</v>
      </c>
      <c r="D14" s="24">
        <v>0.37276480557485941</v>
      </c>
      <c r="E14" s="24">
        <v>0.36428648683607184</v>
      </c>
      <c r="F14" s="26">
        <f t="shared" si="0"/>
        <v>-2.2744418496571162E-2</v>
      </c>
    </row>
    <row r="15" spans="1:6" ht="15.6" x14ac:dyDescent="0.3">
      <c r="F15" s="26" t="str">
        <f t="shared" si="0"/>
        <v/>
      </c>
    </row>
    <row r="16" spans="1:6" ht="15.6" x14ac:dyDescent="0.3">
      <c r="F16" s="26" t="str">
        <f t="shared" si="0"/>
        <v/>
      </c>
    </row>
    <row r="17" spans="1:6" ht="15.6" x14ac:dyDescent="0.3">
      <c r="A17" t="s">
        <v>111</v>
      </c>
      <c r="F17" s="26" t="str">
        <f t="shared" si="0"/>
        <v/>
      </c>
    </row>
    <row r="18" spans="1:6" ht="15.6" x14ac:dyDescent="0.3">
      <c r="F18" s="26" t="str">
        <f t="shared" si="0"/>
        <v/>
      </c>
    </row>
    <row r="19" spans="1:6" ht="15.6" x14ac:dyDescent="0.3">
      <c r="F19" s="26" t="str">
        <f t="shared" si="0"/>
        <v/>
      </c>
    </row>
    <row r="20" spans="1:6" ht="15.6" x14ac:dyDescent="0.3">
      <c r="F20" s="26" t="str">
        <f t="shared" si="0"/>
        <v/>
      </c>
    </row>
    <row r="21" spans="1:6" ht="15.6" x14ac:dyDescent="0.3">
      <c r="F21" s="26" t="str">
        <f t="shared" si="0"/>
        <v/>
      </c>
    </row>
    <row r="22" spans="1:6" ht="15.6" x14ac:dyDescent="0.3">
      <c r="F22" s="26" t="str">
        <f t="shared" si="0"/>
        <v/>
      </c>
    </row>
    <row r="23" spans="1:6" ht="15.6" x14ac:dyDescent="0.3">
      <c r="F23" s="26" t="str">
        <f t="shared" si="0"/>
        <v/>
      </c>
    </row>
    <row r="24" spans="1:6" ht="15.6" x14ac:dyDescent="0.3">
      <c r="F24" s="26" t="str">
        <f t="shared" si="0"/>
        <v/>
      </c>
    </row>
    <row r="25" spans="1:6" ht="15.6" x14ac:dyDescent="0.3">
      <c r="F25" s="26" t="str">
        <f t="shared" si="0"/>
        <v/>
      </c>
    </row>
    <row r="26" spans="1:6" ht="15.6" x14ac:dyDescent="0.3">
      <c r="F26" s="26" t="str">
        <f t="shared" si="0"/>
        <v/>
      </c>
    </row>
    <row r="27" spans="1:6" ht="15.6" x14ac:dyDescent="0.3">
      <c r="F27" s="26" t="str">
        <f t="shared" si="0"/>
        <v/>
      </c>
    </row>
    <row r="28" spans="1:6" ht="15.6" x14ac:dyDescent="0.3">
      <c r="F28" s="26" t="str">
        <f t="shared" si="0"/>
        <v/>
      </c>
    </row>
    <row r="29" spans="1:6" ht="15.6" x14ac:dyDescent="0.3">
      <c r="F29" s="26" t="str">
        <f t="shared" si="0"/>
        <v/>
      </c>
    </row>
    <row r="30" spans="1:6" ht="15.6" x14ac:dyDescent="0.3">
      <c r="F30" s="26" t="str">
        <f t="shared" si="0"/>
        <v/>
      </c>
    </row>
    <row r="31" spans="1:6" ht="15.6" x14ac:dyDescent="0.3">
      <c r="F31" s="26" t="str">
        <f t="shared" si="0"/>
        <v/>
      </c>
    </row>
    <row r="32" spans="1:6" ht="15.6" x14ac:dyDescent="0.3">
      <c r="F32" s="26" t="str">
        <f t="shared" si="0"/>
        <v/>
      </c>
    </row>
    <row r="33" spans="6:6" ht="15.6" x14ac:dyDescent="0.3">
      <c r="F33" s="26" t="str">
        <f t="shared" si="0"/>
        <v/>
      </c>
    </row>
    <row r="34" spans="6:6" ht="15.6" x14ac:dyDescent="0.3">
      <c r="F34" s="26" t="str">
        <f t="shared" si="0"/>
        <v/>
      </c>
    </row>
    <row r="35" spans="6:6" ht="15.6" x14ac:dyDescent="0.3">
      <c r="F35" s="26" t="str">
        <f t="shared" si="0"/>
        <v/>
      </c>
    </row>
    <row r="36" spans="6:6" ht="15.6" x14ac:dyDescent="0.3">
      <c r="F36" s="26" t="str">
        <f t="shared" si="0"/>
        <v/>
      </c>
    </row>
    <row r="37" spans="6:6" ht="15.6" x14ac:dyDescent="0.3">
      <c r="F37" s="26" t="str">
        <f t="shared" si="0"/>
        <v/>
      </c>
    </row>
    <row r="38" spans="6:6" ht="15.6" x14ac:dyDescent="0.3">
      <c r="F38" s="26" t="str">
        <f t="shared" si="0"/>
        <v/>
      </c>
    </row>
  </sheetData>
  <conditionalFormatting pivot="1" sqref="C11:E11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2:E13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4:E14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11:F3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{5C637CDF-0EDF-40AA-99A7-39C6399DBBAE}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C637CDF-0EDF-40AA-99A7-39C6399DBBA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F11:F38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BFB2D0-4A51-4D52-A02F-0DE46A949BFB}">
  <dimension ref="A1:Q51"/>
  <sheetViews>
    <sheetView showGridLines="0" zoomScale="94" zoomScaleNormal="94" workbookViewId="0">
      <selection activeCell="T10" sqref="T10"/>
    </sheetView>
  </sheetViews>
  <sheetFormatPr defaultRowHeight="14.4" x14ac:dyDescent="0.3"/>
  <cols>
    <col min="2" max="2" width="15" bestFit="1" customWidth="1"/>
    <col min="3" max="3" width="12.44140625" bestFit="1" customWidth="1"/>
    <col min="4" max="5" width="7.88671875" bestFit="1" customWidth="1"/>
    <col min="6" max="6" width="10.6640625" customWidth="1"/>
  </cols>
  <sheetData>
    <row r="1" spans="1:15" ht="18" x14ac:dyDescent="0.35">
      <c r="A1" s="8" t="s">
        <v>138</v>
      </c>
      <c r="B1" s="8"/>
      <c r="C1" s="9"/>
      <c r="D1" s="9"/>
    </row>
    <row r="2" spans="1:15" ht="18" x14ac:dyDescent="0.35">
      <c r="A2" t="s">
        <v>106</v>
      </c>
      <c r="B2" s="8"/>
      <c r="C2" s="9"/>
      <c r="D2" s="9"/>
    </row>
    <row r="3" spans="1:15" ht="18" x14ac:dyDescent="0.35">
      <c r="B3" s="1" t="s">
        <v>77</v>
      </c>
      <c r="C3" s="9"/>
      <c r="D3" s="9"/>
    </row>
    <row r="4" spans="1:15" x14ac:dyDescent="0.3">
      <c r="B4" s="21" t="s">
        <v>68</v>
      </c>
      <c r="C4" t="s" vm="1">
        <v>69</v>
      </c>
    </row>
    <row r="5" spans="1:15" x14ac:dyDescent="0.3">
      <c r="B5" s="21" t="s">
        <v>70</v>
      </c>
      <c r="C5" t="s" vm="2">
        <v>69</v>
      </c>
    </row>
    <row r="6" spans="1:15" ht="15.6" x14ac:dyDescent="0.3">
      <c r="B6" s="21" t="s">
        <v>71</v>
      </c>
      <c r="C6" t="s" vm="3">
        <v>69</v>
      </c>
      <c r="E6" s="1"/>
      <c r="F6" s="1"/>
    </row>
    <row r="7" spans="1:15" ht="15.6" x14ac:dyDescent="0.3">
      <c r="B7" s="21" t="s">
        <v>116</v>
      </c>
      <c r="C7" t="s" vm="4">
        <v>69</v>
      </c>
      <c r="E7" s="1"/>
      <c r="F7" s="7"/>
    </row>
    <row r="8" spans="1:15" x14ac:dyDescent="0.3">
      <c r="B8" s="21" t="s">
        <v>117</v>
      </c>
      <c r="C8" t="s" vm="5">
        <v>72</v>
      </c>
      <c r="F8" t="s">
        <v>137</v>
      </c>
    </row>
    <row r="10" spans="1:15" x14ac:dyDescent="0.3">
      <c r="C10" s="21" t="s">
        <v>134</v>
      </c>
    </row>
    <row r="11" spans="1:15" x14ac:dyDescent="0.3">
      <c r="C11" t="s">
        <v>118</v>
      </c>
      <c r="F11" t="s">
        <v>119</v>
      </c>
      <c r="I11" t="s">
        <v>120</v>
      </c>
      <c r="L11" t="s">
        <v>121</v>
      </c>
      <c r="O11" t="s">
        <v>67</v>
      </c>
    </row>
    <row r="12" spans="1:15" x14ac:dyDescent="0.3">
      <c r="B12" s="21" t="s">
        <v>114</v>
      </c>
      <c r="C12" t="s">
        <v>124</v>
      </c>
      <c r="D12" t="s">
        <v>123</v>
      </c>
      <c r="E12" t="s">
        <v>122</v>
      </c>
      <c r="F12" t="s">
        <v>125</v>
      </c>
      <c r="G12" t="s">
        <v>127</v>
      </c>
      <c r="H12" t="s">
        <v>126</v>
      </c>
      <c r="I12" t="s">
        <v>129</v>
      </c>
      <c r="J12" t="s">
        <v>128</v>
      </c>
      <c r="K12" t="s">
        <v>130</v>
      </c>
      <c r="L12" t="s">
        <v>133</v>
      </c>
      <c r="M12" t="s">
        <v>132</v>
      </c>
      <c r="N12" t="s">
        <v>131</v>
      </c>
    </row>
    <row r="13" spans="1:15" ht="15.6" x14ac:dyDescent="0.3">
      <c r="B13" s="22" t="s">
        <v>107</v>
      </c>
      <c r="C13" s="23">
        <v>6462654.7000000002</v>
      </c>
      <c r="D13" s="23">
        <v>8038536.1100000003</v>
      </c>
      <c r="E13" s="23">
        <v>10735791.5</v>
      </c>
      <c r="F13" s="23">
        <v>11436776.859999999</v>
      </c>
      <c r="G13" s="23">
        <v>6521144.4299999997</v>
      </c>
      <c r="H13" s="23">
        <v>6080697.3300000001</v>
      </c>
      <c r="I13" s="23">
        <v>6412201.4000000004</v>
      </c>
      <c r="J13" s="23">
        <v>6321720.7000000002</v>
      </c>
      <c r="K13" s="23">
        <v>6489651.3499999996</v>
      </c>
      <c r="L13" s="23">
        <v>6184359.6699999999</v>
      </c>
      <c r="M13" s="23">
        <v>6483682.7400000002</v>
      </c>
      <c r="N13" s="23">
        <v>6311041.5599999996</v>
      </c>
      <c r="O13" s="32">
        <v>87478258.349999994</v>
      </c>
    </row>
    <row r="14" spans="1:15" ht="15.6" x14ac:dyDescent="0.3">
      <c r="B14" s="22" t="s">
        <v>108</v>
      </c>
      <c r="C14" s="23">
        <v>3821557.4640000053</v>
      </c>
      <c r="D14" s="23">
        <v>4664442.4928999906</v>
      </c>
      <c r="E14" s="23">
        <v>6281190.3094999976</v>
      </c>
      <c r="F14" s="23">
        <v>6703466.572100006</v>
      </c>
      <c r="G14" s="23">
        <v>3855892.6255000001</v>
      </c>
      <c r="H14" s="23">
        <v>3530328.9527000012</v>
      </c>
      <c r="I14" s="23">
        <v>3754043.739599999</v>
      </c>
      <c r="J14" s="23">
        <v>3705249.2085000006</v>
      </c>
      <c r="K14" s="23">
        <v>3842514.6996999946</v>
      </c>
      <c r="L14" s="23">
        <v>3587061.2112000035</v>
      </c>
      <c r="M14" s="23">
        <v>3794151.3340000017</v>
      </c>
      <c r="N14" s="23">
        <v>3698775.2235999964</v>
      </c>
      <c r="O14" s="32">
        <v>51238673.833299994</v>
      </c>
    </row>
    <row r="15" spans="1:15" ht="15.6" x14ac:dyDescent="0.3">
      <c r="B15" s="22" t="s">
        <v>109</v>
      </c>
      <c r="C15" s="23">
        <v>2641097.2359999949</v>
      </c>
      <c r="D15" s="23">
        <v>3374093.6171000097</v>
      </c>
      <c r="E15" s="23">
        <v>4454601.1905000024</v>
      </c>
      <c r="F15" s="23">
        <v>4733310.2878999934</v>
      </c>
      <c r="G15" s="23">
        <v>2665251.8044999996</v>
      </c>
      <c r="H15" s="23">
        <v>2550368.3772999989</v>
      </c>
      <c r="I15" s="23">
        <v>2658157.6604000013</v>
      </c>
      <c r="J15" s="23">
        <v>2616471.4914999995</v>
      </c>
      <c r="K15" s="23">
        <v>2647136.650300005</v>
      </c>
      <c r="L15" s="23">
        <v>2597298.4587999964</v>
      </c>
      <c r="M15" s="23">
        <v>2689531.4059999986</v>
      </c>
      <c r="N15" s="23">
        <v>2612266.3364000032</v>
      </c>
      <c r="O15" s="32">
        <v>36239584.5167</v>
      </c>
    </row>
    <row r="16" spans="1:15" ht="15.6" x14ac:dyDescent="0.3">
      <c r="B16" s="22" t="s">
        <v>110</v>
      </c>
      <c r="C16" s="24">
        <v>0.40867064056509084</v>
      </c>
      <c r="D16" s="24">
        <v>0.41973980970274072</v>
      </c>
      <c r="E16" s="24">
        <v>0.41492992766299552</v>
      </c>
      <c r="F16" s="24">
        <v>0.4138675035669091</v>
      </c>
      <c r="G16" s="24">
        <v>0.4087092124871094</v>
      </c>
      <c r="H16" s="24">
        <v>0.41942037876435445</v>
      </c>
      <c r="I16" s="24">
        <v>0.41454681389140413</v>
      </c>
      <c r="J16" s="24">
        <v>0.41388596802449679</v>
      </c>
      <c r="K16" s="24">
        <v>0.40790121187327039</v>
      </c>
      <c r="L16" s="24">
        <v>0.41997855839455023</v>
      </c>
      <c r="M16" s="24">
        <v>0.41481539332691014</v>
      </c>
      <c r="N16" s="24">
        <v>0.41392000220008113</v>
      </c>
      <c r="O16" s="33">
        <v>0.414269616248024</v>
      </c>
    </row>
    <row r="18" spans="2:17" ht="15.6" x14ac:dyDescent="0.3">
      <c r="B18" s="1" t="s">
        <v>77</v>
      </c>
    </row>
    <row r="19" spans="2:17" x14ac:dyDescent="0.3">
      <c r="B19" s="21" t="s">
        <v>68</v>
      </c>
      <c r="C19" t="s" vm="1">
        <v>69</v>
      </c>
    </row>
    <row r="20" spans="2:17" x14ac:dyDescent="0.3">
      <c r="B20" s="21" t="s">
        <v>70</v>
      </c>
      <c r="C20" t="s" vm="2">
        <v>69</v>
      </c>
    </row>
    <row r="21" spans="2:17" ht="15.6" x14ac:dyDescent="0.3">
      <c r="B21" s="21" t="s">
        <v>71</v>
      </c>
      <c r="C21" t="s" vm="3">
        <v>69</v>
      </c>
      <c r="E21" s="1"/>
      <c r="F21" s="1"/>
      <c r="P21" s="23"/>
      <c r="Q21" s="23"/>
    </row>
    <row r="22" spans="2:17" ht="15.6" x14ac:dyDescent="0.3">
      <c r="B22" s="21" t="s">
        <v>116</v>
      </c>
      <c r="C22" t="s" vm="4">
        <v>69</v>
      </c>
      <c r="E22" s="1"/>
      <c r="F22" s="7"/>
    </row>
    <row r="23" spans="2:17" x14ac:dyDescent="0.3">
      <c r="B23" s="21" t="s">
        <v>117</v>
      </c>
      <c r="C23" t="s" vm="6">
        <v>73</v>
      </c>
    </row>
    <row r="25" spans="2:17" x14ac:dyDescent="0.3">
      <c r="C25" s="21" t="s">
        <v>134</v>
      </c>
    </row>
    <row r="26" spans="2:17" x14ac:dyDescent="0.3">
      <c r="C26" t="s">
        <v>118</v>
      </c>
      <c r="F26" t="s">
        <v>119</v>
      </c>
      <c r="I26" t="s">
        <v>120</v>
      </c>
      <c r="L26" t="s">
        <v>121</v>
      </c>
      <c r="O26" t="s">
        <v>67</v>
      </c>
    </row>
    <row r="27" spans="2:17" x14ac:dyDescent="0.3">
      <c r="B27" s="21" t="s">
        <v>114</v>
      </c>
      <c r="C27" t="s">
        <v>124</v>
      </c>
      <c r="D27" t="s">
        <v>123</v>
      </c>
      <c r="E27" t="s">
        <v>122</v>
      </c>
      <c r="F27" t="s">
        <v>125</v>
      </c>
      <c r="G27" t="s">
        <v>127</v>
      </c>
      <c r="H27" t="s">
        <v>126</v>
      </c>
      <c r="I27" t="s">
        <v>129</v>
      </c>
      <c r="J27" t="s">
        <v>128</v>
      </c>
      <c r="K27" t="s">
        <v>130</v>
      </c>
      <c r="L27" t="s">
        <v>133</v>
      </c>
      <c r="M27" t="s">
        <v>132</v>
      </c>
      <c r="N27" t="s">
        <v>131</v>
      </c>
    </row>
    <row r="28" spans="2:17" ht="15.6" x14ac:dyDescent="0.3">
      <c r="B28" s="22" t="s">
        <v>107</v>
      </c>
      <c r="C28" s="23">
        <v>17101844.789999999</v>
      </c>
      <c r="D28" s="23">
        <v>20625353.16</v>
      </c>
      <c r="E28" s="23">
        <v>28693062.809999999</v>
      </c>
      <c r="F28" s="23">
        <v>29901819.449999999</v>
      </c>
      <c r="G28" s="23">
        <v>17134491.73</v>
      </c>
      <c r="H28" s="23">
        <v>15932938.42</v>
      </c>
      <c r="I28" s="23">
        <v>2111380.75</v>
      </c>
      <c r="J28" s="23">
        <v>7758449.8700000001</v>
      </c>
      <c r="K28" s="23">
        <v>9932571.8499999996</v>
      </c>
      <c r="L28" s="23">
        <v>14882796.6</v>
      </c>
      <c r="M28" s="23">
        <v>16079640.75</v>
      </c>
      <c r="N28" s="23">
        <v>16536602.9</v>
      </c>
      <c r="O28" s="32">
        <v>196690953.08000001</v>
      </c>
    </row>
    <row r="29" spans="2:17" ht="15.6" x14ac:dyDescent="0.3">
      <c r="B29" s="22" t="s">
        <v>108</v>
      </c>
      <c r="C29" s="23">
        <v>10642927.749500012</v>
      </c>
      <c r="D29" s="23">
        <v>12833528.905300051</v>
      </c>
      <c r="E29" s="23">
        <v>18066375.183499962</v>
      </c>
      <c r="F29" s="23">
        <v>18894707.737599984</v>
      </c>
      <c r="G29" s="23">
        <v>10666133.077600021</v>
      </c>
      <c r="H29" s="23">
        <v>9920239.5835000239</v>
      </c>
      <c r="I29" s="23">
        <v>1336896.5530999999</v>
      </c>
      <c r="J29" s="23">
        <v>4831348.9012000058</v>
      </c>
      <c r="K29" s="23">
        <v>6209275.356900014</v>
      </c>
      <c r="L29" s="23">
        <v>9336005.690999968</v>
      </c>
      <c r="M29" s="23">
        <v>10181585.144699985</v>
      </c>
      <c r="N29" s="23">
        <v>10452464.312899986</v>
      </c>
      <c r="O29" s="32">
        <v>123371488.19680001</v>
      </c>
    </row>
    <row r="30" spans="2:17" ht="15.6" x14ac:dyDescent="0.3">
      <c r="B30" s="22" t="s">
        <v>109</v>
      </c>
      <c r="C30" s="23">
        <v>6458917.0404999871</v>
      </c>
      <c r="D30" s="23">
        <v>7791824.2546999492</v>
      </c>
      <c r="E30" s="23">
        <v>10626687.626500037</v>
      </c>
      <c r="F30" s="23">
        <v>11007111.712400015</v>
      </c>
      <c r="G30" s="23">
        <v>6468358.6523999795</v>
      </c>
      <c r="H30" s="23">
        <v>6012698.836499976</v>
      </c>
      <c r="I30" s="23">
        <v>774484.1969000001</v>
      </c>
      <c r="J30" s="23">
        <v>2927100.9687999943</v>
      </c>
      <c r="K30" s="23">
        <v>3723296.4930999856</v>
      </c>
      <c r="L30" s="23">
        <v>5546790.9090000317</v>
      </c>
      <c r="M30" s="23">
        <v>5898055.6053000148</v>
      </c>
      <c r="N30" s="23">
        <v>6084138.5871000141</v>
      </c>
      <c r="O30" s="32">
        <v>73319464.883200005</v>
      </c>
    </row>
    <row r="31" spans="2:17" ht="15.6" x14ac:dyDescent="0.3">
      <c r="B31" s="22" t="s">
        <v>110</v>
      </c>
      <c r="C31" s="24">
        <v>0.37767370244622522</v>
      </c>
      <c r="D31" s="24">
        <v>0.37777894973508175</v>
      </c>
      <c r="E31" s="24">
        <v>0.37035738209155084</v>
      </c>
      <c r="F31" s="24">
        <v>0.36810842667301358</v>
      </c>
      <c r="G31" s="24">
        <v>0.37750513725918261</v>
      </c>
      <c r="H31" s="24">
        <v>0.37737538914682983</v>
      </c>
      <c r="I31" s="24">
        <v>0.36681408452738812</v>
      </c>
      <c r="J31" s="24">
        <v>0.37727909799589826</v>
      </c>
      <c r="K31" s="24">
        <v>0.37485724234655154</v>
      </c>
      <c r="L31" s="24">
        <v>0.37269816003532774</v>
      </c>
      <c r="M31" s="24">
        <v>0.36680269770952528</v>
      </c>
      <c r="N31" s="24">
        <v>0.36791949494657178</v>
      </c>
      <c r="O31" s="33">
        <v>0.37276480557485941</v>
      </c>
    </row>
    <row r="33" spans="2:15" ht="15.6" x14ac:dyDescent="0.3">
      <c r="B33" s="1" t="s">
        <v>77</v>
      </c>
      <c r="F33" s="26" t="str">
        <f t="shared" ref="F33" si="0">IFERROR(E33/D33-1,"")</f>
        <v/>
      </c>
    </row>
    <row r="34" spans="2:15" x14ac:dyDescent="0.3">
      <c r="B34" s="21" t="s">
        <v>68</v>
      </c>
      <c r="C34" t="s" vm="1">
        <v>69</v>
      </c>
    </row>
    <row r="35" spans="2:15" x14ac:dyDescent="0.3">
      <c r="B35" s="21" t="s">
        <v>70</v>
      </c>
      <c r="C35" t="s" vm="2">
        <v>69</v>
      </c>
    </row>
    <row r="36" spans="2:15" ht="15.6" x14ac:dyDescent="0.3">
      <c r="B36" s="21" t="s">
        <v>71</v>
      </c>
      <c r="C36" t="s" vm="3">
        <v>69</v>
      </c>
      <c r="E36" s="1"/>
      <c r="F36" s="1"/>
    </row>
    <row r="37" spans="2:15" ht="15.6" x14ac:dyDescent="0.3">
      <c r="B37" s="21" t="s">
        <v>116</v>
      </c>
      <c r="C37" t="s" vm="4">
        <v>69</v>
      </c>
      <c r="E37" s="1"/>
      <c r="F37" s="7"/>
    </row>
    <row r="38" spans="2:15" x14ac:dyDescent="0.3">
      <c r="B38" s="21" t="s">
        <v>117</v>
      </c>
      <c r="C38" t="s" vm="7">
        <v>74</v>
      </c>
    </row>
    <row r="40" spans="2:15" x14ac:dyDescent="0.3">
      <c r="C40" s="21" t="s">
        <v>134</v>
      </c>
    </row>
    <row r="41" spans="2:15" x14ac:dyDescent="0.3">
      <c r="C41" t="s">
        <v>118</v>
      </c>
      <c r="F41" t="s">
        <v>119</v>
      </c>
      <c r="I41" t="s">
        <v>120</v>
      </c>
      <c r="L41" t="s">
        <v>121</v>
      </c>
      <c r="O41" t="s">
        <v>67</v>
      </c>
    </row>
    <row r="42" spans="2:15" x14ac:dyDescent="0.3">
      <c r="B42" s="21" t="s">
        <v>114</v>
      </c>
      <c r="C42" t="s">
        <v>124</v>
      </c>
      <c r="D42" t="s">
        <v>123</v>
      </c>
      <c r="E42" t="s">
        <v>122</v>
      </c>
      <c r="F42" t="s">
        <v>125</v>
      </c>
      <c r="G42" t="s">
        <v>127</v>
      </c>
      <c r="H42" t="s">
        <v>126</v>
      </c>
      <c r="I42" t="s">
        <v>129</v>
      </c>
      <c r="J42" t="s">
        <v>128</v>
      </c>
      <c r="K42" t="s">
        <v>130</v>
      </c>
      <c r="L42" t="s">
        <v>133</v>
      </c>
      <c r="M42" t="s">
        <v>132</v>
      </c>
      <c r="N42" t="s">
        <v>131</v>
      </c>
    </row>
    <row r="43" spans="2:15" ht="15.6" x14ac:dyDescent="0.3">
      <c r="B43" s="22" t="s">
        <v>107</v>
      </c>
      <c r="C43" s="23">
        <v>44817070.079999998</v>
      </c>
      <c r="D43" s="23">
        <v>54591631.43</v>
      </c>
      <c r="E43" s="23">
        <v>74342414.200000003</v>
      </c>
      <c r="F43" s="23">
        <v>78058681.439999998</v>
      </c>
      <c r="G43" s="23">
        <v>44788916.310000002</v>
      </c>
      <c r="H43" s="23">
        <v>41823079.060000002</v>
      </c>
      <c r="I43" s="23">
        <v>43950347.270000003</v>
      </c>
      <c r="J43" s="23">
        <v>43541437.909999996</v>
      </c>
      <c r="K43" s="23">
        <v>44400215.920000002</v>
      </c>
      <c r="L43" s="23">
        <v>41468863.57</v>
      </c>
      <c r="M43" s="23">
        <v>44047274.549999997</v>
      </c>
      <c r="N43" s="23">
        <v>43047163.530000001</v>
      </c>
      <c r="O43" s="32">
        <v>598877095.26999998</v>
      </c>
    </row>
    <row r="44" spans="2:15" ht="15.6" x14ac:dyDescent="0.3">
      <c r="B44" s="22" t="s">
        <v>108</v>
      </c>
      <c r="C44" s="23">
        <v>28389759.972799934</v>
      </c>
      <c r="D44" s="23">
        <v>34653627.853799991</v>
      </c>
      <c r="E44" s="23">
        <v>47364021.602899954</v>
      </c>
      <c r="F44" s="23">
        <v>49757549.060299933</v>
      </c>
      <c r="G44" s="23">
        <v>28360377.980600037</v>
      </c>
      <c r="H44" s="23">
        <v>26543564.924999978</v>
      </c>
      <c r="I44" s="23">
        <v>27966289.114600025</v>
      </c>
      <c r="J44" s="23">
        <v>27722116.393400054</v>
      </c>
      <c r="K44" s="23">
        <v>28134310.449800014</v>
      </c>
      <c r="L44" s="23">
        <v>26354468.708999991</v>
      </c>
      <c r="M44" s="23">
        <v>28027929.991900068</v>
      </c>
      <c r="N44" s="23">
        <v>27440246.133400019</v>
      </c>
      <c r="O44" s="32">
        <v>380714262.18749994</v>
      </c>
    </row>
    <row r="45" spans="2:15" ht="15.6" x14ac:dyDescent="0.3">
      <c r="B45" s="22" t="s">
        <v>109</v>
      </c>
      <c r="C45" s="23">
        <v>16427310.107200064</v>
      </c>
      <c r="D45" s="23">
        <v>19938003.576200008</v>
      </c>
      <c r="E45" s="23">
        <v>26978392.597100049</v>
      </c>
      <c r="F45" s="23">
        <v>28301132.379700065</v>
      </c>
      <c r="G45" s="23">
        <v>16428538.329399966</v>
      </c>
      <c r="H45" s="23">
        <v>15279514.135000024</v>
      </c>
      <c r="I45" s="23">
        <v>15984058.155399978</v>
      </c>
      <c r="J45" s="23">
        <v>15819321.516599942</v>
      </c>
      <c r="K45" s="23">
        <v>16265905.470199987</v>
      </c>
      <c r="L45" s="23">
        <v>15114394.861000009</v>
      </c>
      <c r="M45" s="23">
        <v>16019344.558099929</v>
      </c>
      <c r="N45" s="23">
        <v>15606917.396599982</v>
      </c>
      <c r="O45" s="32">
        <v>218162833.08250004</v>
      </c>
    </row>
    <row r="46" spans="2:15" ht="15.6" x14ac:dyDescent="0.3">
      <c r="B46" s="22" t="s">
        <v>110</v>
      </c>
      <c r="C46" s="24">
        <v>0.36654136644534674</v>
      </c>
      <c r="D46" s="24">
        <v>0.3652208782543066</v>
      </c>
      <c r="E46" s="24">
        <v>0.36289368441171832</v>
      </c>
      <c r="F46" s="24">
        <v>0.36256226543429126</v>
      </c>
      <c r="G46" s="24">
        <v>0.36679919236474073</v>
      </c>
      <c r="H46" s="24">
        <v>0.36533690197892432</v>
      </c>
      <c r="I46" s="24">
        <v>0.3636844563981525</v>
      </c>
      <c r="J46" s="24">
        <v>0.36331646991765465</v>
      </c>
      <c r="K46" s="24">
        <v>0.36634744073109421</v>
      </c>
      <c r="L46" s="24">
        <v>0.36447574299900232</v>
      </c>
      <c r="M46" s="24">
        <v>0.36368526138695978</v>
      </c>
      <c r="N46" s="24">
        <v>0.36255390870813969</v>
      </c>
      <c r="O46" s="33">
        <v>0.36428648683607223</v>
      </c>
    </row>
    <row r="49" spans="2:15" ht="18" x14ac:dyDescent="0.35">
      <c r="B49" s="8" t="s">
        <v>136</v>
      </c>
    </row>
    <row r="50" spans="2:15" x14ac:dyDescent="0.3">
      <c r="B50" s="34" t="s">
        <v>75</v>
      </c>
      <c r="C50" s="27">
        <f>C43/C28-1</f>
        <v>1.6205985746172824</v>
      </c>
      <c r="D50" s="27">
        <f t="shared" ref="D50:N50" si="1">D43/D28-1</f>
        <v>1.6468216571376275</v>
      </c>
      <c r="E50" s="27">
        <f t="shared" si="1"/>
        <v>1.5909542906688396</v>
      </c>
      <c r="F50" s="27">
        <f t="shared" si="1"/>
        <v>1.6104993901968063</v>
      </c>
      <c r="G50" s="27">
        <f t="shared" si="1"/>
        <v>1.6139623524158075</v>
      </c>
      <c r="H50" s="27">
        <f t="shared" si="1"/>
        <v>1.6249444990951019</v>
      </c>
      <c r="I50" s="27">
        <f t="shared" si="1"/>
        <v>19.815926862078289</v>
      </c>
      <c r="J50" s="27">
        <f t="shared" si="1"/>
        <v>4.6121311137633212</v>
      </c>
      <c r="K50" s="27">
        <f t="shared" si="1"/>
        <v>3.470163074632076</v>
      </c>
      <c r="L50" s="27">
        <f t="shared" si="1"/>
        <v>1.7863623137871816</v>
      </c>
      <c r="M50" s="27">
        <f t="shared" si="1"/>
        <v>1.7393195678205684</v>
      </c>
      <c r="N50" s="27">
        <f t="shared" si="1"/>
        <v>1.6031442969462608</v>
      </c>
      <c r="O50" s="35">
        <f>O43/O28-1</f>
        <v>2.0447617742053392</v>
      </c>
    </row>
    <row r="51" spans="2:15" x14ac:dyDescent="0.3">
      <c r="B51" s="34" t="s">
        <v>135</v>
      </c>
      <c r="C51" s="27">
        <f>C28/C13-1</f>
        <v>1.6462569306077888</v>
      </c>
      <c r="D51" s="27">
        <f t="shared" ref="D51:N51" si="2">D28/D13-1</f>
        <v>1.5658096048535382</v>
      </c>
      <c r="E51" s="27">
        <f t="shared" si="2"/>
        <v>1.6726546254181631</v>
      </c>
      <c r="F51" s="27">
        <f t="shared" si="2"/>
        <v>1.6145320325852714</v>
      </c>
      <c r="G51" s="27">
        <f t="shared" si="2"/>
        <v>1.6275283294101186</v>
      </c>
      <c r="H51" s="27">
        <f t="shared" si="2"/>
        <v>1.6202485595513103</v>
      </c>
      <c r="I51" s="27">
        <f t="shared" si="2"/>
        <v>-0.6707245112419582</v>
      </c>
      <c r="J51" s="27">
        <f t="shared" si="2"/>
        <v>0.22726868809626466</v>
      </c>
      <c r="K51" s="27">
        <f t="shared" si="2"/>
        <v>0.53052472533828809</v>
      </c>
      <c r="L51" s="27">
        <f t="shared" si="2"/>
        <v>1.4065218380159314</v>
      </c>
      <c r="M51" s="27">
        <f t="shared" si="2"/>
        <v>1.4800165885352987</v>
      </c>
      <c r="N51" s="27">
        <f t="shared" si="2"/>
        <v>1.6202652514302254</v>
      </c>
      <c r="O51" s="35">
        <f>O28/O13-1</f>
        <v>1.2484552938061557</v>
      </c>
    </row>
  </sheetData>
  <conditionalFormatting sqref="F33">
    <cfRule type="dataBar" priority="1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{BF1B1F2A-A200-4450-A387-F30F7AF229C1}</x14:id>
        </ext>
      </extLst>
    </cfRule>
  </conditionalFormatting>
  <conditionalFormatting pivot="1" sqref="C13:N13">
    <cfRule type="colorScale" priority="1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4:N15">
    <cfRule type="colorScale" priority="1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P21:Q21">
    <cfRule type="colorScale" priority="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6:N16">
    <cfRule type="colorScale" priority="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28:N28">
    <cfRule type="colorScale" priority="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29:N30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31:N31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3:N43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4:N45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6:N46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C50:N51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F1B1F2A-A200-4450-A387-F30F7AF229C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a 7 f 2 3 0 a 6 - 3 6 8 e - 4 1 8 7 - b 6 b 4 - 2 9 7 7 8 4 3 d 7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c 2 f 7 f f 6 - a b 6 7 - 4 7 7 b - 8 c 1 7 - 3 d a e 2 e 7 b e f 6 5 , d i m _ m a r k e t _ 1 2 a 2 3 2 b 7 - 3 f 9 b - 4 5 6 b - 9 b a a - 4 0 6 b e 7 f 2 6 e e 2 , d i m _ p r o d u c t _ a 7 f 2 3 0 a 6 - 3 6 8 e - 4 1 8 7 - b 6 b 4 - 2 9 7 7 8 4 3 d 7 4 e 4 , f a c t _ s a l e s _ m o n t h l y _ f 3 e 1 1 5 6 a - 4 3 5 0 - 4 7 1 a - 8 3 e 4 - 5 1 6 7 f e 8 7 5 2 3 9 , d i m _ d a t e _ c 7 c 2 2 2 a 0 - 9 1 8 1 - 4 0 9 f - 8 c 4 8 - 8 0 c 6 4 1 f e 7 8 5 e , n s _ t a r g e t s _ 2 0 2 1 _ 6 a f 6 a 5 8 d - 1 9 d 7 - 4 a a 4 - 9 a 1 a - 7 e 6 4 3 8 e a b 3 4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6 a f 6 a 5 8 d - 1 9 d 7 - 4 a a 4 - 9 a 1 a - 7 e 6 4 3 8 e a b 3 4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 2 8 5 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 d i m _ c u s t o m e r _ b c 2 f 7 f f 6 - a b 6 7 - 4 7 7 b - 8 c 1 7 - 3 d a e 2 e 7 b e f 6 5 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 d i m _ d a t e _ c 7 c 2 2 2 a 0 - 9 1 8 1 - 4 0 9 f - 8 c 4 8 - 8 0 c 6 4 1 f e 7 8 5 e 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 d i m _ m a r k e t _ 1 2 a 2 3 2 b 7 - 3 f 9 b - 4 5 6 b - 9 b a a - 4 0 6 b e 7 f 2 6 e e 2 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 d i m _ p r o d u c t _ a 7 f 2 3 0 a 6 - 3 6 8 e - 4 1 8 7 - b 6 b 4 - 2 9 7 7 8 4 3 d 7 4 e 4 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 f a c t _ s a l e s _ m o n t h l y _ f 3 e 1 1 5 6 a - 4 3 5 0 - 4 7 1 a - 8 3 e 4 - 5 1 6 7 f e 8 7 5 2 3 9 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 n s _ t a r g e t s _ 2 0 2 1 _ 6 a f 6 a 5 8 d - 1 9 d 7 - 4 a a 4 - 9 a 1 a - 7 e 6 4 3 8 e a b 3 4 2 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b c 2 f 7 f f 6 - a b 6 7 - 4 7 7 b - 8 c 1 7 - 3 d a e 2 e 7 b e f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1 5 0 c 3 0 1 f - d 7 7 6 - 4 d a 4 - b 7 4 c - 4 8 5 7 d e 9 5 6 1 7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  2 0 2 1 < / M e a s u r e N a m e > < D i s p l a y N a m e > 2 0 2 1   -   T a r g e t  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 M a r g i n % < / M e a s u r e N a m e > < D i s p l a y N a m e > G r o s s   M a r g i n % 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5 3 f 2 2 c d - a 5 c c - 4 e a 4 - a 0 4 2 - a a 8 7 b f 5 1 5 7 a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  2 0 2 1 < / M e a s u r e N a m e > < D i s p l a y N a m e > 2 0 2 1   -   T a r g e t  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c 7 c 2 2 2 a 0 - 9 1 8 1 - 4 0 9 f - 8 c 4 8 - 8 0 c 6 4 1 f e 7 8 5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 1 3 2 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 8 8 < / i n t > < / v a l u e > < / i t e m > < i t e m > < k e y > < s t r i n g > f y _ m o n t h _ n o < / s t r i n g > < / k e y > < v a l u e > < i n t > 1 9 9 < / i n t > < / v a l u e > < / i t e m > < i t e m > < k e y > < s t r i n g > Q u a r t e r 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 2 0 2 4 - 0 3 - 0 1 T 1 8 : 2 6 : 0 1 . 5 4 9 1 2 9 + 0 5 : 3 0 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7 b e 8 f 8 5 - b a c f - 4 e 7 a - 9 e 2 2 - d 5 6 8 3 0 1 3 6 8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  -   T a r g e t   2 0 2 1 < / M e a s u r e N a m e > < D i s p l a y N a m e > 2 0 2 1   -   T a r g e t 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m a r k e t _ 1 2 a 2 3 2 b 7 - 3 f 9 b - 4 5 6 b - 9 b a a - 4 0 6 b e 7 f 2 6 e e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D a t a M a s h u p   s q m i d = " 7 4 4 c 0 7 0 e - 7 c 6 9 - 4 f b d - b 5 b 4 - 6 e 8 4 2 d c 3 e c 6 9 "   x m l n s = " h t t p : / / s c h e m a s . m i c r o s o f t . c o m / D a t a M a s h u p " > A A A A A I Q I A A B Q S w M E F A A C A A g A N 7 1 C W N J 7 y w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R M z O y 0 D O w 0 Y c J 2 v h m 5 i E U G A E d D J J F E r R x L s 0 p K S 1 K t U v N 0 / X 0 s 9 G H c W 3 0 o X 6 w A w B Q S w M E F A A C A A g A N 7 1 C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e 9 Q l j o y L p z h A U A A E w c A A A T A B w A R m 9 y b X V s Y X M v U 2 V j d G l v b j E u b S C i G A A o o B Q A A A A A A A A A A A A A A A A A A A A A A A A A A A D V W F 1 P 4 z o Q f U f i P 1 j h p Z W i q u k C d 7 m r P v Q W 0 E V a W N i i l V Y t q k z i t t F N b N Z 2 u n Q R / / 2 O n Y T Y + S i U R b D w Q C M 7 n j l n Z n w 8 j i C + D B l F o / T X + 7 S 1 J R a Y k w D t O C M c E Y E 4 m T m o j y I i t 7 c Q / I 1 Y w n 0 C I 8 c s C g j v H I f w V s s 5 / H s y Z A G 5 x i L 0 x e T o 1 i f R p H s w 6 X p H l 5 9 R 6 + h W c u x L F 1 1 y T M W M 8 R h h G q D P D A f o E E v c R i F F e h E 6 m W i / T n t 7 K 6 S m y w J a E M Z T P x G S x Y T X Q j O x u + n c z o s j n E w t H L 5 Y q j i l G O 7 G O 0 4 a H 3 S O 5 c L p v 7 x 3 x z 3 D M e k 7 J o i O A n F 1 P x 4 y K g m V V w / c T + I b x i W E b j j 6 p l A O x b J z y P w k h r d a r x I a d 3 x I o j A O J e F 9 x 3 V c N G R R E l P R 3 3 P R E f V Z E N J 5 3 + v t 9 V x 0 k T B J R n I V k X 7 x 2 D l j l F y 1 H x i d c x Y z x e h f g i H M Q r G 6 x N f w Y j a T j b d K 5 F 0 0 z l 4 Y R N H I x x H m o i 9 5 Y t o e L j C d w / u X q x t S 2 H 1 g n y J X k 8 p 6 B Y h 7 d + f k 1 K d A j I D P E y r 3 d z t q y b 2 L i m m Y k T C G J L m V e i L G / D 8 i K 8 M 3 E Z b K c 2 X C B 6 S U R N b 4 f U F k l P L + y n 4 a 8 V G D r R J J E z M Y + 8 L V z h 4 I n 1 C V F 9 P k V w J g f F g 3 i G T 4 Q 6 U 9 S k S 4 B N 8 M D W Q U X h h D U B Z F D e i g F S g y O 9 9 w l J C W j d R 1 l G 3 D k B q x T T t u t p 5 b h l y D R S 1 m s P J y m H 8 z F C m p H 5 v R v I Q M 2 y w L m f x t o r b C p r X 4 1 v q a o X h L d U 0 h / F n a a o S l U V k / P E 9 Z N 1 I / W 1 t B R d J p r 6 J U 6 X i v Y f x D k 4 J t I P O 2 o G 0 o 8 9 7 z d L 5 B r 0 V y P f 0 F U a 1 M c D K H L q u J 7 M P 2 p Z i i n 6 F c o L O B y n 9 u 7 j F B s g m 5 D p i B / 2 e D Z r V 8 A P o E F C n 2 J 4 v i I x y e g i 6 L V o P G r Y V n S 9 k N Z 0 H i v 7 m W 5 T D e U s w y D H + W m p m B a Z S z / f c q Z 8 X 4 b s P 4 X s P 4 / j u V x S y f e f d r U w v C Z S j K K q h V k 8 x V l V W b X C z J n P F V t S 1 O 3 V T G l 5 i H u G T I F h G b Y y E W M 6 j e q V C F O Y 1 h Z y y i 1 V R J D B A R T e o x C 0 G I 4 N n S j w 2 K L j W l o h Y A z x y z e p Z h T E y e 9 e F 8 5 K p x I V f V Q U p y l j h m S R E p m s T X h J u F l h O h Z I 6 l a h u X S p u F b i i v B d C Q B G m 5 V j s b f F W O h x L n a k X e 5 R j P t P M O m L X w b n i d 2 R S o E f j 0 1 n N I j G u P W T O m d / t 4 U e t r q + M u 4 3 Q M m 6 S 1 o 1 5 r 9 b r e R / f A 9 d r t T q d u t u e 5 H 9 X s f Z E C R p d E u w Y u m n N B X i 3 9 H A q Z V x E a 3 U S h B O n s 6 I d / V m d M L o B K q + 1 C c q M o / 6 + F W o d D d I 4 4 Z / y Z e l m D r U Y 1 F T W 7 z 6 F w H g W 5 s p u 9 h J p Y U y m F 4 T R p p t U T K l I o p 2 r n F k Y H Q Z A u a 1 U 9 g 5 3 0 b R c R 7 C / U I U U 6 e q Q 1 V g 5 A F o 1 a N B n E b F n P Q E 0 U D E q g o K l J H + p w j y T m E r H Z e g K 2 Y y B Q W m Y y 0 V N f Z i V C D z l p z I j X n J I m t C o 7 F S Q 5 2 T q 2 3 w n m T 0 q S z r Z + 2 6 S m B t b n a L N z z M a l 2 G Q u a 8 9 f g K s A a u m t J 1 H q x Z F z / L 0 m Q b B C D 4 r W W P 9 e t e v x 9 x 7 F b y F S 8 A 1 / D Z v Q q i S v u Y Z t I K 5 h u i E i 3 p N q d 4 O o u L v t e k + 9 e k 8 2 G H C T x 6 V S Q L l / M / C l + u s 1 b w Y b i h a o 3 B E w c 9 a E u 9 c c 7 o p 7 1 0 p m W p f l O 1 H J + K f t r e 3 8 h K J i C v t y T q S Y q u O l 9 q C y u n z 1 R b + T X Q z W f N k / S O 9 N A 4 q j l Y Q p N O Q E j l 4 6 R 6 f p x 4 l z w l W d 6 u 5 o K Y C t B o H g A q d P 0 k k J m L 6 S t F / 6 a 8 a T O + X 8 B H 2 N z 8 M N n w 3 K D W D a q + V R q j R p T Q 2 t l X 2 7 Q X 2 R 5 H t d u O 9 B 6 a t U y w V B x 5 k D d c N T f Y D + P Y V V 0 W R d P / 1 I v v 8 y 8 r 2 / 1 + 1 6 7 z n h t Z l 9 7 b Z e v T L j J J w v p E 5 A z T R s 1 k T l L O E Q 9 r q X 1 l X d / 1 B L A Q I t A B Q A A g A I A D e 9 Q l j S e 8 s D p w A A A P c A A A A S A A A A A A A A A A A A A A A A A A A A A A B D b 2 5 m a W c v U G F j a 2 F n Z S 5 4 b W x Q S w E C L Q A U A A I A C A A 3 v U J Y U 3 I 4 L J s A A A D h A A A A E w A A A A A A A A A A A A A A A A D z A A A A W 0 N v b n R l b n R f V H l w Z X N d L n h t b F B L A Q I t A B Q A A g A I A D e 9 Q l j o y L p z h A U A A E w c A A A T A A A A A A A A A A A A A A A A A N s B A A B G b 3 J t d W x h c y 9 T Z W N 0 a W 9 u M S 5 t U E s F B g A A A A A D A A M A w g A A A K w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q V g A A A A A A A A g 2 A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F b m F i b G V k I i B W Y W x 1 Z T 0 i b D A i I C 8 + P E V u d H J 5 I F R 5 c G U 9 I k Z p b G x D b 2 x 1 b W 5 U e X B l c y I g V m F s d W U 9 I n N B d 1 l H Q m d Z P S I g L z 4 8 R W 5 0 c n k g V H l w Z T 0 i R m l s b E x h c 3 R V c G R h d G V k I i B W Y W x 1 Z T 0 i Z D I w M j Q t M D I t M D J U M T g 6 M T A 6 M D M u N z M w O T c 1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g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h h N j I 4 Z j Q 1 L T N i Z W E t N G U z N i 0 4 Z D F k L T g 2 Y 2 I 3 N D A z Z T k 2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M G U 4 M 2 Y 2 M 2 E t O G Q w N C 0 0 N G I 3 L T g x Y T U t M 2 R k N G U 2 O W V m O D F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F e G N s d X N p d m U g d G 8 g Q X R s a V E g R X h j b H V z a X Z l I G l u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R X h j b H V z a X Z l I H R v I E F 0 b G l R I E V 4 Y 2 x 1 c 2 l 2 Z S B p b i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y L T A y V D E 4 O j E w O j A 2 L j g 4 O T Q 4 O D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d j M 2 E 3 Z T U y L T c 4 Y T M t N D V k M C 1 h Y 2 R l L T d k O T E w Z G V l Y m Q x N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M w Z T g z Z j Y z Y S 0 4 Z D A 0 L T Q 0 Y j c t O D F h N S 0 z Z G Q 0 Z T Y 5 Z W Y 4 M W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g Y 2 9 s d W 1 u L n t z d W J f e m 9 u Z S w x f S Z x d W 9 0 O y w m c X V v d D t T Z W N 0 a W 9 u M S 9 k a W 1 f b W F y a 2 V 0 L 1 J l c G x h Y 2 V k I G 5 h b i B 3 a X R o I E 5 B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I G N v b H V t b i 5 7 c 3 V i X 3 p v b m U s M X 0 m c X V v d D s s J n F 1 b 3 Q 7 U 2 V j d G l v b j E v Z G l t X 2 1 h c m t l d C 9 S Z X B s Y W N l Z C B u Y W 4 g d 2 l 0 a C B O Q S B p b i B y Z W d p b 2 4 g Y 2 9 s d W 1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0 L T A y L T A y V D E 4 O j E w O j A 5 L j c w M D k 3 N T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M z Q x N W F k N i 0 2 O G F k L T Q y M T c t Y j h i M y 1 i Y z Z m M D Q w N T R h M z A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M G U 4 M 2 Y 2 M 2 E t O G Q w N C 0 0 N G I 3 L T g x Y T U t M 2 R k N G U 2 O W V m O D F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j l U M T g 6 M j g 6 M T c u M T A 2 M z Q 4 M l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g 1 Z j k 2 Z j U t Y m F l M C 0 0 Y W U z L T h j Y 2 E t N j U w N m R m N G V m O D F k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I u e 0 N 1 c 3 R v b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I u e 0 N 1 c 3 R v b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B l O D N m N j N h L T h k M D Q t N D R i N y 0 4 M W E 1 L T N k Z D R l N j l l Z j g x Z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D b 2 R l Y m F z a W N z J T V D R X h j Z W w l N U M w O S U 1 Q z A x R V R M J T I w K E V 4 d H J h Y 3 Q l M k M l M j B U c m F u c 2 Z v c m 0 l M j B h b m Q l M j B M b 2 F k J T I w R G F 0 Y S k l M j B p b i U y M E V 4 Y 2 V s J T I w S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0 N v Z G V i Y X N p Y 3 M l N U N F e G N l b C U 1 Q z A 5 J T V D M D F F V E w l M j A o R X h 0 c m F j d C U y Q y U y M F R y Y W 5 z Z m 9 y b S U y M G F u Z C U y M E x v Y W Q l M j B E Y X R h K S U y M G l u J T I w R X h j Z W w l M j B J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N v Z G V i Y X N p Y 3 M l N U N F e G N l b C U 1 Q z A 5 J T V D M D F F V E w l M j A o R X h 0 c m F j d C U y Q y U y M F R y Y W 5 z Z m 9 y b S U y M G F u Z C U y M E x v Y W Q l M j B E Y X R h K S U y M G l u J T I w R X h j Z W w l M j B J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X E l M j B F e G N s d X N p d m U l M j B 0 b y U y M E F 0 b G l R J T I w R X h j b H V z a X Z l J T I w a W 4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R X h j b H V z a X Z l J T I w d G 8 l M j B B d G x p U S U y M E V 4 Y 2 x 1 c 2 l 2 Z S U y M G l u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T Y 5 b 0 1 P Q k k y M 1 J J R 2 x Q Z F R t b n Z n Z U N X U n B i V 1 Z 1 Y z J s d m J n Q U F B Q U F B Q U F B Q U F B Q W Z t d n F m S E c z e V E 0 V 2 R x O S t M L 1 d P d 0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T h i M j J h Y j Y t O G Y 2 N i 0 0 O D U x L T g z N G E t Z j Z h M j k 2 Y W M 2 M W Q 1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z F U M T g 6 M j M 6 M j A u N D M 0 M z Q z M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d y b 3 V w S U Q i I F Z h b H V l P S J z O W Z m Y T l h M W Y t N m Q x Y y 0 0 M 2 Y y L T g 1 O W Q t Y W J k Z j h i Z m Q 2 M 2 I w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Z h M G J h N D d h L T g 4 M 2 I t N D I 3 Z S 0 5 M z E x L T d l O T k 5 Y j V i N m M z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y L T A y V D E 4 O j E w O j U 0 L j c 1 O T U 2 M D Z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y Z W Y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x L T I 5 V D E 2 O j I 4 O j I 1 L j M w M T c x O T l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0 O G Q x Y m Q x Z i 1 k Z m M 0 L T R l Z T A t Y T V l N i 0 1 Y W E z Y 2 E z Z m M 2 N D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T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N C 0 w M i 0 w M l Q x O D o x M D o 1 M y 4 2 O T k 1 O D Y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U 0 N 2 M 2 N m I t M T B m M i 0 0 N m I 0 L T h j Z j c t N G V k O D V i Z j c y Y T B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l m Z m E 5 Y T F m L T Z k M W M t N D N m M i 0 4 N T l k L W F i Z G Y 4 Y m Z k N j N i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Z W d h d G l 2 Z S B 2 Y W x 1 Z X M g d G 8 g Q W J z b 2 x 1 d G U g V m F s d W U g a W 4 g U X R 5 I G N v b H V t b i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u Z W d h d G l 2 Z S B 2 Y W x 1 Z X M g d G 8 g Q W J z b 2 x 1 d G U g V m F s d W U g a W 4 g U X R 5 I G N v b H V t b i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G 5 l Z 2 F 0 a X Z l J T I w d m F s d W V z J T I w d G 8 l M j B B Y n N v b H V 0 Z S U y M F Z h b H V l J T I w a W 4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w G G m K 2 M Z 6 E a i y W / j o 8 8 3 p w A A A A A C A A A A A A A Q Z g A A A A E A A C A A A A C y K M G n y w 0 + N I i d f M c M p c h i s X D V K A I n T k 9 R P Z N h z W k D q A A A A A A O g A A A A A I A A C A A A A C 6 v 5 F p H p k V 6 x Y d l z w x X A 7 4 t 5 k t c r 3 p X g b s v V J + 1 H U H n F A A A A B m X u r M 1 K h Z N U i e 8 j C c C P t J e O Y 1 K w q s h L S K E 5 O d K U a g K 1 l L T 6 0 X k D F h 0 M O v w l X D + i O H I b o Q 9 x u t p K Q H A W h K U G w C C d b C / A 5 l Z H r 6 T W X x Y U r / g E A A A A B Y G t F B c T R N 3 F x U + 5 v W D U x K y s l x X 0 m 0 B c f 7 P j 1 u 6 h s a r n h K 7 X K Z 2 F 2 E B P Y a y M l g i Z d y z X q + 2 8 x 1 J l m q k l a B 1 L n n < / D a t a M a s h u p > 
</file>

<file path=customXml/item4.xml>��< ? x m l   v e r s i o n = " 1 . 0 "   e n c o d i n g = " U T F - 1 6 " ? > < G e m i n i   x m l n s = " h t t p : / / g e m i n i / p i v o t c u s t o m i z a t i o n / 1 8 8 d 0 4 c 7 - 5 8 4 5 - 4 1 4 3 - 9 5 b 7 - 6 d 2 d 4 5 f 0 2 a 4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  2 0 2 1 < / M e a s u r e N a m e > < D i s p l a y N a m e > 2 0 2 1   -   T a r g e t  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 M a r g i n % < / M e a s u r e N a m e > < D i s p l a y N a m e > G r o s s   M a r g i n % 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9 7 1 1 d d e e - 4 2 e 8 - 4 6 e 2 - a 6 e 1 - d e 3 4 1 4 1 b 6 7 6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  2 0 2 1 < / M e a s u r e N a m e > < D i s p l a y N a m e > 2 0 2 1   -   T a r g e t  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 M a r g i n % < / M e a s u r e N a m e > < D i s p l a y N a m e > G r o s s   M a r g i n % 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c 7 c 2 2 2 a 0 - 9 1 8 1 - 4 0 9 f - 8 c 4 8 - 8 0 c 6 4 1 f e 7 8 5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f 3 e 1 1 5 6 a - 4 3 5 0 - 4 7 1 a - 8 3 e 4 - 5 1 6 7 f e 8 7 5 2 3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 1 2 5 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 F Y < / s t r i n g > < / k e y > < v a l u e > < i n t > 6 1 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 c u s t o m e r _ n a m e 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f 5 3 b b c b - a 4 a 8 - 4 3 7 7 - 9 7 f 6 - 2 5 1 f b 4 b 6 3 a 5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  2 0 2 1 < / M e a s u r e N a m e > < D i s p l a y N a m e > 2 0 2 1   -   T a r g e t   2 0 2 1 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 M a r g i n % < / M e a s u r e N a m e > < D i s p l a y N a m e > G r o s s   M a r g i n % 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 -   T a r g e t   2 0 2 1 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 T a b l e s \ f a c t _ s a l e s _ m o n t h l y \ M e a s u r e s \ G r o s s   M a r g i n % 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 2 0 8 . 4 < / H e i g h t > < I s E x p a n d e d > t r u e < / I s E x p a n d e d > < L a y e d O u t > t r u e < / L a y e d O u t > < L e f t > 3 1 0 . 1 1 8 7 9 0 5 5 1 0 7 8 2 9 < / L e f t > < W i d t h > 1 9 5 . 2 0 0 0 0 0 0 0 0 0 0 0 0 5 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 1 8 2 . 3 9 9 9 9 9 9 9 9 9 9 9 9 8 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 1 9 9 . 6 0 0 0 0 0 0 0 0 0 0 0 0 2 < / H e i g h t > < I s E x p a n d e d > t r u e < / I s E x p a n d e d > < L a y e d O u t > t r u e < / L a y e d O u t > < L e f t > 9 6 6 . 4 1 9 4 3 7 2 1 7 6 0 3 4 4 < / L e f t > < T a b I n d e x > 2 < / T a b I n d e x > < T o p > 3 . 8 3 3 1 9 0 6 4 3 2 8 0 8 5 8 < / T o p > < W i d t h > 2 0 1 . 5 9 9 9 9 9 9 9 9 9 9 9 9 1 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 3 6 1 . 5 6 4 4 8 9 8 8 5 7 5 9 5 4 < / H e i g h t > < I s E x p a n d e d > t r u e < / I s E x p a n d e d > < I s F o c u s e d > t r u e < / I s F o c u s e d > < L a y e d O u t > t r u e < / L a y e d O u t > < L e f t > 5 9 2 . 3 2 3 2 4 7 7 8 5 2 6 9 2 5 < / L e f t > < T a b I n d e x > 1 < / T a b I n d e x > < W i d t h > 2 6 4 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 8 5 1 . 1 0 3 8 1 0 5 6 7 6 6 5 7 3 < / L e f t > < T a b I n d e x > 5 < / T a b I n d e x > < T o p > 4 0 0 . 4 0 0 0 0 0 0 0 0 0 0 0 0 9 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 3 6 7 . 2 1 9 4 3 7 2 1 7 6 0 3 1 7 < / L e f t > < T a b I n d e x > 4 < / T a b I n d e x > < T o p > 4 1 8 . 6 0 7 7 1 7 7 9 3 0 8 0 3 8 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 ( 4 0 7 . 7 1 8 7 9 1 , 2 2 4 . 4 ) .   E n d   p o i n t   2 :   ( 2 1 6 , 2 4 7 . 4 ) 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 4 0 7 . 7 1 8 7 9 1 < / b : _ x > < b : _ y > 2 2 4 . 3 9 9 9 9 9 9 9 9 9 9 9 9 8 < / b : _ y > < / b : P o i n t > < b : P o i n t > < b : _ x > 4 0 7 . 7 1 8 7 9 1 < / b : _ x > < b : _ y > 2 4 5 . 4 < / b : _ y > < / b : P o i n t > < b : P o i n t > < b : _ x > 4 0 5 . 7 1 8 7 9 1 < / b : _ x > < b : _ y > 2 4 7 . 4 < / b : _ y > < / b : P o i n t > < b : P o i n t > < b : _ x > 2 1 5 . 9 9 9 9 9 9 9 9 9 9 9 9 9 7 < / b : _ x > < b : _ y > 2 4 7 . 3 9 9 9 9 9 9 9 9 9 9 9 9 8 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 3 9 9 . 7 1 8 7 9 1 < / b : _ x > < b : _ y > 2 0 8 . 3 9 9 9 9 9 9 9 9 9 9 9 9 8 < / b : _ y > < / L a b e l L o c a t i o n > < L o c a t i o n   x m l n s : b = " h t t p : / / s c h e m a s . d a t a c o n t r a c t . o r g / 2 0 0 4 / 0 7 / S y s t e m . W i n d o w s " > < b : _ x > 4 0 7 . 7 1 8 7 9 1 < / b : _ x > < b : _ y > 2 0 8 . 3 9 9 9 9 9 9 9 9 9 9 9 9 8 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 2 3 9 . 3 9 9 9 9 9 9 9 9 9 9 9 9 8 < / b : _ y > < / L a b e l L o c a t i o n > < L o c a t i o n   x m l n s : b = " h t t p : / / s c h e m a s . d a t a c o n t r a c t . o r g / 2 0 0 4 / 0 7 / S y s t e m . W i n d o w s " > < b : _ x > 2 0 0 < / b : _ x > < b : _ y > 2 4 7 . 3 9 9 9 9 9 9 9 9 9 9 9 9 8 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 4 0 7 . 7 1 8 7 9 1 < / b : _ x > < b : _ y > 2 2 4 . 3 9 9 9 9 9 9 9 9 9 9 9 9 8 < / b : _ y > < / b : P o i n t > < b : P o i n t > < b : _ x > 4 0 7 . 7 1 8 7 9 1 < / b : _ x > < b : _ y > 2 4 5 . 4 < / b : _ y > < / b : P o i n t > < b : P o i n t > < b : _ x > 4 0 5 . 7 1 8 7 9 1 < / b : _ x > < b : _ y > 2 4 7 . 4 < / b : _ y > < / b : P o i n t > < b : P o i n t > < b : _ x > 2 1 5 . 9 9 9 9 9 9 9 9 9 9 9 9 9 7 < / b : _ x > < b : _ y > 2 4 7 . 3 9 9 9 9 9 9 9 9 9 9 9 9 8 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 ( 5 7 6 . 3 2 3 2 4 7 7 8 5 2 6 9 , 1 8 0 . 7 8 2 2 4 5 ) .   E n d   p o i n t   2 :   ( 5 2 1 . 3 1 8 7 9 0 5 5 1 0 7 8 , 1 0 4 . 2 ) 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 5 7 6 . 3 2 3 2 4 7 7 8 5 2 6 9 2 5 < / b : _ x > < b : _ y > 1 8 0 . 7 8 2 2 4 5 < / b : _ y > < / b : P o i n t > < b : P o i n t > < b : _ x > 5 5 0 . 8 2 1 0 1 9 5 < / b : _ x > < b : _ y > 1 8 0 . 7 8 2 2 4 5 < / b : _ y > < / b : P o i n t > < b : P o i n t > < b : _ x > 5 4 8 . 8 2 1 0 1 9 5 < / b : _ x > < b : _ y > 1 7 8 . 7 8 2 2 4 5 < / b : _ y > < / b : P o i n t > < b : P o i n t > < b : _ x > 5 4 8 . 8 2 1 0 1 9 5 < / b : _ x > < b : _ y > 1 0 6 . 2 < / b : _ y > < / b : P o i n t > < b : P o i n t > < b : _ x > 5 4 6 . 8 2 1 0 1 9 5 < / b : _ x > < b : _ y > 1 0 4 . 2 < / b : _ y > < / b : P o i n t > < b : P o i n t > < b : _ x > 5 2 1 . 3 1 8 7 9 0 5 5 1 0 7 8 3 4 < / b : _ x > < b : _ y > 1 0 4 . 1 9 9 9 9 9 9 9 9 9 9 9 9 9 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 5 7 6 . 3 2 3 2 4 7 7 8 5 2 6 9 2 5 < / b : _ x > < b : _ y > 1 7 2 . 7 8 2 2 4 5 < / b : _ y > < / L a b e l L o c a t i o n > < L o c a t i o n   x m l n s : b = " h t t p : / / s c h e m a s . d a t a c o n t r a c t . o r g / 2 0 0 4 / 0 7 / S y s t e m . W i n d o w s " > < b : _ x > 5 9 2 . 3 2 3 2 4 7 7 8 5 2 6 9 2 5 < / b : _ x > < b : _ y > 1 8 0 . 7 8 2 2 4 5 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 5 0 5 . 3 1 8 7 9 0 5 5 1 0 7 8 3 4 < / b : _ x > < b : _ y > 9 6 . 1 9 9 9 9 9 9 9 9 9 9 9 9 8 9 < / b : _ y > < / L a b e l L o c a t i o n > < L o c a t i o n   x m l n s : b = " h t t p : / / s c h e m a s . d a t a c o n t r a c t . o r g / 2 0 0 4 / 0 7 / S y s t e m . W i n d o w s " > < b : _ x > 5 0 5 . 3 1 8 7 9 0 5 5 1 0 7 8 3 9 < / b : _ x > < b : _ y > 1 0 4 . 2 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 5 7 6 . 3 2 3 2 4 7 7 8 5 2 6 9 2 5 < / b : _ x > < b : _ y > 1 8 0 . 7 8 2 2 4 5 < / b : _ y > < / b : P o i n t > < b : P o i n t > < b : _ x > 5 5 0 . 8 2 1 0 1 9 5 < / b : _ x > < b : _ y > 1 8 0 . 7 8 2 2 4 5 < / b : _ y > < / b : P o i n t > < b : P o i n t > < b : _ x > 5 4 8 . 8 2 1 0 1 9 5 < / b : _ x > < b : _ y > 1 7 8 . 7 8 2 2 4 5 < / b : _ y > < / b : P o i n t > < b : P o i n t > < b : _ x > 5 4 8 . 8 2 1 0 1 9 5 < / b : _ x > < b : _ y > 1 0 6 . 2 < / b : _ y > < / b : P o i n t > < b : P o i n t > < b : _ x > 5 4 6 . 8 2 1 0 1 9 5 < / b : _ x > < b : _ y > 1 0 4 . 2 < / b : _ y > < / b : P o i n t > < b : P o i n t > < b : _ x > 5 2 1 . 3 1 8 7 9 0 5 5 1 0 7 8 3 4 < / b : _ x > < b : _ y > 1 0 4 . 1 9 9 9 9 9 9 9 9 9 9 9 9 9 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 ( 8 7 2 . 3 2 3 2 4 7 7 8 5 2 6 9 , 1 8 0 . 7 8 2 2 4 5 ) .   E n d   p o i n t   2 :   ( 9 5 0 . 4 1 9 4 3 7 2 1 7 6 0 3 , 1 0 3 . 6 3 3 1 9 1 ) 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 8 7 2 . 3 2 3 2 4 7 7 8 5 2 6 9 2 5 < / b : _ x > < b : _ y > 1 8 0 . 7 8 2 2 4 5 < / b : _ y > < / b : P o i n t > < b : P o i n t > < b : _ x > 9 0 9 . 3 7 1 3 4 2 5 0 0 0 0 0 0 8 < / b : _ x > < b : _ y > 1 8 0 . 7 8 2 2 4 5 < / b : _ y > < / b : P o i n t > < b : P o i n t > < b : _ x > 9 1 1 . 3 7 1 3 4 2 5 0 0 0 0 0 0 8 < / b : _ x > < b : _ y > 1 7 8 . 7 8 2 2 4 5 < / b : _ y > < / b : P o i n t > < b : P o i n t > < b : _ x > 9 1 1 . 3 7 1 3 4 2 5 0 0 0 0 0 0 8 < / b : _ x > < b : _ y > 1 0 5 . 6 3 3 1 9 1 < / b : _ y > < / b : P o i n t > < b : P o i n t > < b : _ x > 9 1 3 . 3 7 1 3 4 2 5 0 0 0 0 0 0 8 < / b : _ x > < b : _ y > 1 0 3 . 6 3 3 1 9 1 < / b : _ y > < / b : P o i n t > < b : P o i n t > < b : _ x > 9 5 0 . 4 1 9 4 3 7 2 1 7 6 0 3 4 4 < / b : _ x > < b : _ y > 1 0 3 . 6 3 3 1 9 0 9 9 9 9 9 9 9 8 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 8 5 6 . 3 2 3 2 4 7 7 8 5 2 6 9 2 5 < / b : _ x > < b : _ y > 1 7 2 . 7 8 2 2 4 5 < / b : _ y > < / L a b e l L o c a t i o n > < L o c a t i o n   x m l n s : b = " h t t p : / / s c h e m a s . d a t a c o n t r a c t . o r g / 2 0 0 4 / 0 7 / S y s t e m . W i n d o w s " > < b : _ x > 8 5 6 . 3 2 3 2 4 7 7 8 5 2 6 9 2 5 < / b : _ x > < b : _ y > 1 8 0 . 7 8 2 2 4 5 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 9 5 0 . 4 1 9 4 3 7 2 1 7 6 0 3 4 4 < / b : _ x > < b : _ y > 9 5 . 6 3 3 1 9 0 9 9 9 9 9 9 9 8 2 < / b : _ y > < / L a b e l L o c a t i o n > < L o c a t i o n   x m l n s : b = " h t t p : / / s c h e m a s . d a t a c o n t r a c t . o r g / 2 0 0 4 / 0 7 / S y s t e m . W i n d o w s " > < b : _ x > 9 6 6 . 4 1 9 4 3 7 2 1 7 6 0 3 4 4 < / b : _ x > < b : _ y > 1 0 3 . 6 3 3 1 9 0 9 9 9 9 9 9 9 8 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 8 7 2 . 3 2 3 2 4 7 7 8 5 2 6 9 2 5 < / b : _ x > < b : _ y > 1 8 0 . 7 8 2 2 4 5 < / b : _ y > < / b : P o i n t > < b : P o i n t > < b : _ x > 9 0 9 . 3 7 1 3 4 2 5 0 0 0 0 0 0 8 < / b : _ x > < b : _ y > 1 8 0 . 7 8 2 2 4 5 < / b : _ y > < / b : P o i n t > < b : P o i n t > < b : _ x > 9 1 1 . 3 7 1 3 4 2 5 0 0 0 0 0 0 8 < / b : _ x > < b : _ y > 1 7 8 . 7 8 2 2 4 5 < / b : _ y > < / b : P o i n t > < b : P o i n t > < b : _ x > 9 1 1 . 3 7 1 3 4 2 5 0 0 0 0 0 0 8 < / b : _ x > < b : _ y > 1 0 5 . 6 3 3 1 9 1 < / b : _ y > < / b : P o i n t > < b : P o i n t > < b : _ x > 9 1 3 . 3 7 1 3 4 2 5 0 0 0 0 0 0 8 < / b : _ x > < b : _ y > 1 0 3 . 6 3 3 1 9 1 < / b : _ y > < / b : P o i n t > < b : P o i n t > < b : _ x > 9 5 0 . 4 1 9 4 3 7 2 1 7 6 0 3 4 4 < / b : _ x > < b : _ y > 1 0 3 . 6 3 3 1 9 0 9 9 9 9 9 9 9 8 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 ( 7 1 0 . 4 9 2 4 3 6 , 3 7 7 . 5 6 4 4 8 9 8 8 5 7 5 9 ) .   E n d   p o i n t   2 :   ( 8 3 5 . 1 0 3 8 1 0 5 6 7 6 6 6 , 4 6 1 . 4 6 9 2 3 9 ) 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 7 1 0 . 4 9 2 4 3 6 < / b : _ x > < b : _ y > 3 7 7 . 5 6 4 4 8 9 8 8 5 7 5 9 4 9 < / b : _ y > < / b : P o i n t > < b : P o i n t > < b : _ x > 7 1 0 . 4 9 2 4 3 6 < / b : _ x > < b : _ y > 4 5 9 . 4 6 9 2 3 9 < / b : _ y > < / b : P o i n t > < b : P o i n t > < b : _ x > 7 1 2 . 4 9 2 4 3 6 < / b : _ x > < b : _ y > 4 6 1 . 4 6 9 2 3 9 < / b : _ y > < / b : P o i n t > < b : P o i n t > < b : _ x > 8 3 5 . 1 0 3 8 1 0 5 6 7 6 6 5 7 3 < / b : _ x > < b : _ y > 4 6 1 . 4 6 9 2 3 9 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 7 0 2 . 4 9 2 4 3 6 < / b : _ x > < b : _ y > 3 6 1 . 5 6 4 4 8 9 8 8 5 7 5 9 4 9 < / b : _ y > < / L a b e l L o c a t i o n > < L o c a t i o n   x m l n s : b = " h t t p : / / s c h e m a s . d a t a c o n t r a c t . o r g / 2 0 0 4 / 0 7 / S y s t e m . W i n d o w s " > < b : _ x > 7 1 0 . 4 9 2 4 3 6 < / b : _ x > < b : _ y > 3 6 1 . 5 6 4 4 8 9 8 8 5 7 5 9 5 4 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 8 3 5 . 1 0 3 8 1 0 5 6 7 6 6 5 7 3 < / b : _ x > < b : _ y > 4 5 3 . 4 6 9 2 3 9 < / b : _ y > < / L a b e l L o c a t i o n > < L o c a t i o n   x m l n s : b = " h t t p : / / s c h e m a s . d a t a c o n t r a c t . o r g / 2 0 0 4 / 0 7 / S y s t e m . W i n d o w s " > < b : _ x > 8 5 1 . 1 0 3 8 1 0 5 6 7 6 6 5 7 3 < / b : _ x > < b : _ y > 4 6 1 . 4 6 9 2 3 9 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 7 1 0 . 4 9 2 4 3 6 < / b : _ x > < b : _ y > 3 7 7 . 5 6 4 4 8 9 8 8 5 7 5 9 4 9 < / b : _ y > < / b : P o i n t > < b : P o i n t > < b : _ x > 7 1 0 . 4 9 2 4 3 6 < / b : _ x > < b : _ y > 4 5 9 . 4 6 9 2 3 9 < / b : _ y > < / b : P o i n t > < b : P o i n t > < b : _ x > 7 1 2 . 4 9 2 4 3 6 < / b : _ x > < b : _ y > 4 6 1 . 4 6 9 2 3 9 < / b : _ y > < / b : P o i n t > < b : P o i n t > < b : _ x > 8 3 5 . 1 0 3 8 1 0 5 6 7 6 6 5 7 3 < / b : _ x > < b : _ y > 4 6 1 . 4 6 9 2 3 9 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 ( 3 5 1 . 2 1 9 4 3 7 2 1 7 6 0 3 , 4 9 3 . 6 0 7 7 1 8 ) .   E n d   p o i n t   2 :   ( 2 1 6 , 2 6 7 . 4 ) 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 3 5 1 . 2 1 9 4 3 7 2 1 7 6 0 3 1 7 < / b : _ x > < b : _ y > 4 9 3 . 6 0 7 7 1 8 < / b : _ y > < / b : P o i n t > < b : P o i n t > < b : _ x > 2 8 5 . 6 0 9 7 1 8 5 < / b : _ x > < b : _ y > 4 9 3 . 6 0 7 7 1 8 < / b : _ y > < / b : P o i n t > < b : P o i n t > < b : _ x > 2 8 3 . 6 0 9 7 1 8 5 < / b : _ x > < b : _ y > 4 9 1 . 6 0 7 7 1 8 < / b : _ y > < / b : P o i n t > < b : P o i n t > < b : _ x > 2 8 3 . 6 0 9 7 1 8 5 < / b : _ x > < b : _ y > 2 6 9 . 4 < / b : _ y > < / b : P o i n t > < b : P o i n t > < b : _ x > 2 8 1 . 6 0 9 7 1 8 5 < / b : _ x > < b : _ y > 2 6 7 . 4 < / b : _ y > < / b : P o i n t > < b : P o i n t > < b : _ x > 2 1 6 . 0 0 0 0 0 0 0 0 0 0 0 0 0 6 < / b : _ x > < b : _ y > 2 6 7 . 4 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 3 5 1 . 2 1 9 4 3 7 2 1 7 6 0 3 1 7 < / b : _ x > < b : _ y > 4 8 5 . 6 0 7 7 1 8 < / b : _ y > < / L a b e l L o c a t i o n > < L o c a t i o n   x m l n s : b = " h t t p : / / s c h e m a s . d a t a c o n t r a c t . o r g / 2 0 0 4 / 0 7 / S y s t e m . W i n d o w s " > < b : _ x > 3 6 7 . 2 1 9 4 3 7 2 1 7 6 0 3 1 7 < / b : _ x > < b : _ y > 4 9 3 . 6 0 7 7 1 8 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 2 5 9 . 4 < / b : _ y > < / L a b e l L o c a t i o n > < L o c a t i o n   x m l n s : b = " h t t p : / / s c h e m a s . d a t a c o n t r a c t . o r g / 2 0 0 4 / 0 7 / S y s t e m . W i n d o w s " > < b : _ x > 2 0 0 . 0 0 0 0 0 0 0 0 0 0 0 0 0 9 < / b : _ x > < b : _ y > 2 6 7 . 4 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 3 5 1 . 2 1 9 4 3 7 2 1 7 6 0 3 1 7 < / b : _ x > < b : _ y > 4 9 3 . 6 0 7 7 1 8 < / b : _ y > < / b : P o i n t > < b : P o i n t > < b : _ x > 2 8 5 . 6 0 9 7 1 8 5 < / b : _ x > < b : _ y > 4 9 3 . 6 0 7 7 1 8 < / b : _ y > < / b : P o i n t > < b : P o i n t > < b : _ x > 2 8 3 . 6 0 9 7 1 8 5 < / b : _ x > < b : _ y > 4 9 1 . 6 0 7 7 1 8 < / b : _ y > < / b : P o i n t > < b : P o i n t > < b : _ x > 2 8 3 . 6 0 9 7 1 8 5 < / b : _ x > < b : _ y > 2 6 9 . 4 < / b : _ y > < / b : P o i n t > < b : P o i n t > < b : _ x > 2 8 1 . 6 0 9 7 1 8 5 < / b : _ x > < b : _ y > 2 6 7 . 4 < / b : _ y > < / b : P o i n t > < b : P o i n t > < b : _ x > 2 1 6 . 0 0 0 0 0 0 0 0 0 0 0 0 0 6 < / b : _ x > < b : _ y > 2 6 7 . 4 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 ( 5 8 3 . 2 1 9 4 3 7 2 1 7 6 0 3 , 5 0 1 . 4 6 9 2 3 9 ) .   E n d   p o i n t   2 :   ( 8 3 5 . 1 0 3 8 1 0 5 6 7 6 6 6 , 4 8 1 . 4 6 9 2 3 9 ) 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 5 8 3 . 2 1 9 4 3 7 2 1 7 6 0 3 1 7 < / b : _ x > < b : _ y > 5 0 1 . 4 6 9 2 3 9 < / b : _ y > < / b : P o i n t > < b : P o i n t > < b : _ x > 7 0 7 . 1 6 1 6 2 4 < / b : _ x > < b : _ y > 5 0 1 . 4 6 9 2 3 9 < / b : _ y > < / b : P o i n t > < b : P o i n t > < b : _ x > 7 0 9 . 1 6 1 6 2 4 < / b : _ x > < b : _ y > 4 9 9 . 4 6 9 2 3 9 < / b : _ y > < / b : P o i n t > < b : P o i n t > < b : _ x > 7 0 9 . 1 6 1 6 2 4 < / b : _ x > < b : _ y > 4 8 3 . 4 6 9 2 3 9 < / b : _ y > < / b : P o i n t > < b : P o i n t > < b : _ x > 7 1 1 . 1 6 1 6 2 4 < / b : _ x > < b : _ y > 4 8 1 . 4 6 9 2 3 9 < / b : _ y > < / b : P o i n t > < b : P o i n t > < b : _ x > 8 3 5 . 1 0 3 8 1 0 5 6 7 6 6 5 7 3 < / b : _ x > < b : _ y > 4 8 1 . 4 6 9 2 3 9 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 5 6 7 . 2 1 9 4 3 7 2 1 7 6 0 3 1 7 < / b : _ x > < b : _ y > 4 9 3 . 4 6 9 2 3 9 < / b : _ y > < / L a b e l L o c a t i o n > < L o c a t i o n   x m l n s : b = " h t t p : / / s c h e m a s . d a t a c o n t r a c t . o r g / 2 0 0 4 / 0 7 / S y s t e m . W i n d o w s " > < b : _ x > 5 6 7 . 2 1 9 4 3 7 2 1 7 6 0 3 1 7 < / b : _ x > < b : _ y > 5 0 1 . 4 6 9 2 3 9 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 8 3 5 . 1 0 3 8 1 0 5 6 7 6 6 5 7 3 < / b : _ x > < b : _ y > 4 7 3 . 4 6 9 2 3 9 < / b : _ y > < / L a b e l L o c a t i o n > < L o c a t i o n   x m l n s : b = " h t t p : / / s c h e m a s . d a t a c o n t r a c t . o r g / 2 0 0 4 / 0 7 / S y s t e m . W i n d o w s " > < b : _ x > 8 5 1 . 1 0 3 8 1 0 5 6 7 6 6 5 7 3 < / b : _ x > < b : _ y > 4 8 1 . 4 6 9 2 3 9 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 5 8 3 . 2 1 9 4 3 7 2 1 7 6 0 3 1 7 < / b : _ x > < b : _ y > 5 0 1 . 4 6 9 2 3 9 < / b : _ y > < / b : P o i n t > < b : P o i n t > < b : _ x > 7 0 7 . 1 6 1 6 2 4 < / b : _ x > < b : _ y > 5 0 1 . 4 6 9 2 3 9 < / b : _ y > < / b : P o i n t > < b : P o i n t > < b : _ x > 7 0 9 . 1 6 1 6 2 4 < / b : _ x > < b : _ y > 4 9 9 . 4 6 9 2 3 9 < / b : _ y > < / b : P o i n t > < b : P o i n t > < b : _ x > 7 0 9 . 1 6 1 6 2 4 < / b : _ x > < b : _ y > 4 8 3 . 4 6 9 2 3 9 < / b : _ y > < / b : P o i n t > < b : P o i n t > < b : _ x > 7 1 1 . 1 6 1 6 2 4 < / b : _ x > < b : _ y > 4 8 1 . 4 6 9 2 3 9 < / b : _ y > < / b : P o i n t > < b : P o i n t > < b : _ x > 8 3 5 . 1 0 3 8 1 0 5 6 7 6 6 5 7 3 < / b : _ x > < b : _ y > 4 8 1 . 4 6 9 2 3 9 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 -   T a r g e t   2 0 2 1 < / K e y > < / D i a g r a m O b j e c t K e y > < D i a g r a m O b j e c t K e y > < K e y > M e a s u r e s \ 2 0 2 1   -   T a r g e t   2 0 2 1 \ T a g I n f o \ F o r m u l a < / K e y > < / D i a g r a m O b j e c t K e y > < D i a g r a m O b j e c t K e y > < K e y > M e a s u r e s \ 2 0 2 1   -   T a r g e t   2 0 2 1 \ T a g I n f o \ V a l u e 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 M a r g i n % < / K e y > < / D i a g r a m O b j e c t K e y > < D i a g r a m O b j e c t K e y > < K e y > M e a s u r e s \ G r o s s   M a r g i n % \ T a g I n f o \ F o r m u l a < / K e y > < / D i a g r a m O b j e c t K e y > < D i a g r a m O b j e c t K e y > < K e y > M e a s u r e s \ G r o s s   M a r g i n % \ T a g I n f o \ V a l u e 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 2 0 2 1 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683657CB-B9D2-465F-B8C9-4EC674CE045B}">
  <ds:schemaRefs/>
</ds:datastoreItem>
</file>

<file path=customXml/itemProps10.xml><?xml version="1.0" encoding="utf-8"?>
<ds:datastoreItem xmlns:ds="http://schemas.openxmlformats.org/officeDocument/2006/customXml" ds:itemID="{3F9106E0-EE97-4EF6-B496-82DE23290C31}">
  <ds:schemaRefs/>
</ds:datastoreItem>
</file>

<file path=customXml/itemProps11.xml><?xml version="1.0" encoding="utf-8"?>
<ds:datastoreItem xmlns:ds="http://schemas.openxmlformats.org/officeDocument/2006/customXml" ds:itemID="{7E9D0664-4EA9-4A54-9EB9-95473B48DE5F}">
  <ds:schemaRefs/>
</ds:datastoreItem>
</file>

<file path=customXml/itemProps12.xml><?xml version="1.0" encoding="utf-8"?>
<ds:datastoreItem xmlns:ds="http://schemas.openxmlformats.org/officeDocument/2006/customXml" ds:itemID="{13F428E4-62F1-42AD-952B-A5FBDA7963C0}">
  <ds:schemaRefs/>
</ds:datastoreItem>
</file>

<file path=customXml/itemProps13.xml><?xml version="1.0" encoding="utf-8"?>
<ds:datastoreItem xmlns:ds="http://schemas.openxmlformats.org/officeDocument/2006/customXml" ds:itemID="{84EEBD5A-8BCE-4C19-9203-A91C9AA8E17D}">
  <ds:schemaRefs/>
</ds:datastoreItem>
</file>

<file path=customXml/itemProps14.xml><?xml version="1.0" encoding="utf-8"?>
<ds:datastoreItem xmlns:ds="http://schemas.openxmlformats.org/officeDocument/2006/customXml" ds:itemID="{E77AA362-864A-4B25-9BD3-AEB1FD4B933D}">
  <ds:schemaRefs/>
</ds:datastoreItem>
</file>

<file path=customXml/itemProps15.xml><?xml version="1.0" encoding="utf-8"?>
<ds:datastoreItem xmlns:ds="http://schemas.openxmlformats.org/officeDocument/2006/customXml" ds:itemID="{3BBB3382-B179-40EE-B9B1-EE7A03728255}">
  <ds:schemaRefs/>
</ds:datastoreItem>
</file>

<file path=customXml/itemProps16.xml><?xml version="1.0" encoding="utf-8"?>
<ds:datastoreItem xmlns:ds="http://schemas.openxmlformats.org/officeDocument/2006/customXml" ds:itemID="{8E904995-1A0D-4E78-9A12-CDD2C159838A}">
  <ds:schemaRefs/>
</ds:datastoreItem>
</file>

<file path=customXml/itemProps17.xml><?xml version="1.0" encoding="utf-8"?>
<ds:datastoreItem xmlns:ds="http://schemas.openxmlformats.org/officeDocument/2006/customXml" ds:itemID="{DCDFF7BD-A1DE-4C87-9279-C55C72F0E9C3}">
  <ds:schemaRefs/>
</ds:datastoreItem>
</file>

<file path=customXml/itemProps18.xml><?xml version="1.0" encoding="utf-8"?>
<ds:datastoreItem xmlns:ds="http://schemas.openxmlformats.org/officeDocument/2006/customXml" ds:itemID="{A8807F0D-9F7E-441B-ACE6-E9CF856DB857}">
  <ds:schemaRefs/>
</ds:datastoreItem>
</file>

<file path=customXml/itemProps19.xml><?xml version="1.0" encoding="utf-8"?>
<ds:datastoreItem xmlns:ds="http://schemas.openxmlformats.org/officeDocument/2006/customXml" ds:itemID="{42D13EF5-FEF0-4EAD-B83F-43ECDAACFDE2}">
  <ds:schemaRefs/>
</ds:datastoreItem>
</file>

<file path=customXml/itemProps2.xml><?xml version="1.0" encoding="utf-8"?>
<ds:datastoreItem xmlns:ds="http://schemas.openxmlformats.org/officeDocument/2006/customXml" ds:itemID="{7F406E3B-1267-4306-9A99-94821EFC1C54}">
  <ds:schemaRefs/>
</ds:datastoreItem>
</file>

<file path=customXml/itemProps20.xml><?xml version="1.0" encoding="utf-8"?>
<ds:datastoreItem xmlns:ds="http://schemas.openxmlformats.org/officeDocument/2006/customXml" ds:itemID="{96428D79-785F-4710-9F48-5CB5B2A41DA0}">
  <ds:schemaRefs/>
</ds:datastoreItem>
</file>

<file path=customXml/itemProps21.xml><?xml version="1.0" encoding="utf-8"?>
<ds:datastoreItem xmlns:ds="http://schemas.openxmlformats.org/officeDocument/2006/customXml" ds:itemID="{39077891-E170-403F-BA98-B09667E8F556}">
  <ds:schemaRefs/>
</ds:datastoreItem>
</file>

<file path=customXml/itemProps22.xml><?xml version="1.0" encoding="utf-8"?>
<ds:datastoreItem xmlns:ds="http://schemas.openxmlformats.org/officeDocument/2006/customXml" ds:itemID="{DCE32BD6-4F12-470F-9192-206916FABB53}">
  <ds:schemaRefs/>
</ds:datastoreItem>
</file>

<file path=customXml/itemProps23.xml><?xml version="1.0" encoding="utf-8"?>
<ds:datastoreItem xmlns:ds="http://schemas.openxmlformats.org/officeDocument/2006/customXml" ds:itemID="{9C42B627-E319-4868-B40D-6B33220749D2}">
  <ds:schemaRefs/>
</ds:datastoreItem>
</file>

<file path=customXml/itemProps24.xml><?xml version="1.0" encoding="utf-8"?>
<ds:datastoreItem xmlns:ds="http://schemas.openxmlformats.org/officeDocument/2006/customXml" ds:itemID="{5FFB5429-9EEF-43F2-BC1A-059C7A768394}">
  <ds:schemaRefs/>
</ds:datastoreItem>
</file>

<file path=customXml/itemProps25.xml><?xml version="1.0" encoding="utf-8"?>
<ds:datastoreItem xmlns:ds="http://schemas.openxmlformats.org/officeDocument/2006/customXml" ds:itemID="{7F8226A7-4F39-4C2A-A0CC-9C04D56C39E7}">
  <ds:schemaRefs/>
</ds:datastoreItem>
</file>

<file path=customXml/itemProps26.xml><?xml version="1.0" encoding="utf-8"?>
<ds:datastoreItem xmlns:ds="http://schemas.openxmlformats.org/officeDocument/2006/customXml" ds:itemID="{A75C81E9-06D8-4869-A965-9C9C24647258}">
  <ds:schemaRefs/>
</ds:datastoreItem>
</file>

<file path=customXml/itemProps27.xml><?xml version="1.0" encoding="utf-8"?>
<ds:datastoreItem xmlns:ds="http://schemas.openxmlformats.org/officeDocument/2006/customXml" ds:itemID="{D05009BA-790C-45F0-B10D-FB33B45AEC60}">
  <ds:schemaRefs/>
</ds:datastoreItem>
</file>

<file path=customXml/itemProps28.xml><?xml version="1.0" encoding="utf-8"?>
<ds:datastoreItem xmlns:ds="http://schemas.openxmlformats.org/officeDocument/2006/customXml" ds:itemID="{1774A703-3BFD-48E3-AB93-C17EBA12489F}">
  <ds:schemaRefs/>
</ds:datastoreItem>
</file>

<file path=customXml/itemProps3.xml><?xml version="1.0" encoding="utf-8"?>
<ds:datastoreItem xmlns:ds="http://schemas.openxmlformats.org/officeDocument/2006/customXml" ds:itemID="{5E967435-F160-4418-8488-B9D37F70AD30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1173338E-07E6-4B2D-842D-212E21625F1B}">
  <ds:schemaRefs/>
</ds:datastoreItem>
</file>

<file path=customXml/itemProps5.xml><?xml version="1.0" encoding="utf-8"?>
<ds:datastoreItem xmlns:ds="http://schemas.openxmlformats.org/officeDocument/2006/customXml" ds:itemID="{E8A67DCA-9CCC-4198-BA66-22495761255C}">
  <ds:schemaRefs/>
</ds:datastoreItem>
</file>

<file path=customXml/itemProps6.xml><?xml version="1.0" encoding="utf-8"?>
<ds:datastoreItem xmlns:ds="http://schemas.openxmlformats.org/officeDocument/2006/customXml" ds:itemID="{B73C0B43-123D-4D4C-B72C-BAFF491B1B3E}">
  <ds:schemaRefs/>
</ds:datastoreItem>
</file>

<file path=customXml/itemProps7.xml><?xml version="1.0" encoding="utf-8"?>
<ds:datastoreItem xmlns:ds="http://schemas.openxmlformats.org/officeDocument/2006/customXml" ds:itemID="{03558843-7903-4FAA-BE45-E42BE95FFE4E}">
  <ds:schemaRefs/>
</ds:datastoreItem>
</file>

<file path=customXml/itemProps8.xml><?xml version="1.0" encoding="utf-8"?>
<ds:datastoreItem xmlns:ds="http://schemas.openxmlformats.org/officeDocument/2006/customXml" ds:itemID="{35EB98EA-D90D-4D6B-8C1D-BC8C4C0DCF29}">
  <ds:schemaRefs/>
</ds:datastoreItem>
</file>

<file path=customXml/itemProps9.xml><?xml version="1.0" encoding="utf-8"?>
<ds:datastoreItem xmlns:ds="http://schemas.openxmlformats.org/officeDocument/2006/customXml" ds:itemID="{68E1D1B2-1B6A-46C9-A7B1-27A22139A2F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Market Performance vs Target</vt:lpstr>
      <vt:lpstr>Customer Performance Report</vt:lpstr>
      <vt:lpstr>P&amp;L year (2)</vt:lpstr>
      <vt:lpstr>P&amp;L year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Soumya Saha</dc:creator>
  <cp:lastModifiedBy>Soumya Saha</cp:lastModifiedBy>
  <cp:lastPrinted>2024-02-03T11:20:51Z</cp:lastPrinted>
  <dcterms:created xsi:type="dcterms:W3CDTF">2024-01-29T15:21:56Z</dcterms:created>
  <dcterms:modified xsi:type="dcterms:W3CDTF">2024-03-10T15:54:18Z</dcterms:modified>
</cp:coreProperties>
</file>